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B28" i="1"/>
  <c r="W28"/>
  <c r="X28"/>
  <c r="Y28"/>
  <c r="Z28"/>
  <c r="AA28"/>
  <c r="AC28"/>
  <c r="AD28"/>
  <c r="W29"/>
  <c r="X29"/>
  <c r="Y29"/>
  <c r="Z29"/>
  <c r="AA29"/>
  <c r="AB29"/>
  <c r="AC29"/>
  <c r="AD29"/>
  <c r="W30"/>
  <c r="X30"/>
  <c r="Y30"/>
  <c r="Z30"/>
  <c r="AA30"/>
  <c r="AB30"/>
  <c r="AC30"/>
  <c r="AD30"/>
  <c r="W31"/>
  <c r="X31"/>
  <c r="Y31"/>
  <c r="Z31"/>
  <c r="AA31"/>
  <c r="AB31"/>
  <c r="AC31"/>
  <c r="AD31"/>
  <c r="W32"/>
  <c r="X32"/>
  <c r="Y32"/>
  <c r="Z32"/>
  <c r="AA32"/>
  <c r="AB32"/>
  <c r="AC32"/>
  <c r="AD32"/>
  <c r="W33"/>
  <c r="X33"/>
  <c r="Y33"/>
  <c r="Z33"/>
  <c r="AA33"/>
  <c r="AB33"/>
  <c r="AC33"/>
  <c r="AD33"/>
  <c r="W34"/>
  <c r="X34"/>
  <c r="Y34"/>
  <c r="Z34"/>
  <c r="AA34"/>
  <c r="AB34"/>
  <c r="AC34"/>
  <c r="AD34"/>
  <c r="W35"/>
  <c r="X35"/>
  <c r="Y35"/>
  <c r="Z35"/>
  <c r="AA35"/>
  <c r="AB35"/>
  <c r="AC35"/>
  <c r="AD35"/>
  <c r="W36"/>
  <c r="X36"/>
  <c r="Y36"/>
  <c r="Z36"/>
  <c r="AA36"/>
  <c r="AB36"/>
  <c r="AC36"/>
  <c r="W37"/>
  <c r="X37"/>
  <c r="Y37"/>
  <c r="Z37"/>
  <c r="AA37"/>
  <c r="AB37"/>
  <c r="AC37"/>
  <c r="W38"/>
  <c r="X38"/>
  <c r="Y38"/>
  <c r="Z38"/>
  <c r="AA38"/>
  <c r="AB38"/>
  <c r="AC38"/>
  <c r="X27"/>
  <c r="Y27"/>
  <c r="Z27"/>
  <c r="AA27"/>
  <c r="AB27"/>
  <c r="AC27"/>
  <c r="AD27"/>
  <c r="W27"/>
  <c r="V17"/>
  <c r="V6"/>
  <c r="V7"/>
  <c r="V8"/>
  <c r="V9"/>
  <c r="V10"/>
  <c r="V11"/>
  <c r="V12"/>
  <c r="V13"/>
  <c r="V14"/>
  <c r="V15"/>
  <c r="V16"/>
  <c r="AC6"/>
  <c r="AC7"/>
  <c r="AC8"/>
  <c r="AC9"/>
  <c r="AC10"/>
  <c r="AC11"/>
  <c r="AC12"/>
  <c r="AC13"/>
  <c r="AC14"/>
  <c r="AC17"/>
  <c r="W6"/>
  <c r="X6"/>
  <c r="Y6"/>
  <c r="Z6"/>
  <c r="AA6"/>
  <c r="AB6"/>
  <c r="W7"/>
  <c r="X7"/>
  <c r="Y7"/>
  <c r="Z7"/>
  <c r="AA7"/>
  <c r="AB7"/>
  <c r="W8"/>
  <c r="X8"/>
  <c r="Y8"/>
  <c r="Z8"/>
  <c r="AA8"/>
  <c r="AB8"/>
  <c r="W9"/>
  <c r="X9"/>
  <c r="Y9"/>
  <c r="Z9"/>
  <c r="AA9"/>
  <c r="AB9"/>
  <c r="W10"/>
  <c r="X10"/>
  <c r="Y10"/>
  <c r="Z10"/>
  <c r="AA10"/>
  <c r="AB10"/>
  <c r="W11"/>
  <c r="X11"/>
  <c r="Y11"/>
  <c r="Z11"/>
  <c r="AA11"/>
  <c r="AB11"/>
  <c r="W12"/>
  <c r="X12"/>
  <c r="Y12"/>
  <c r="Z12"/>
  <c r="AA12"/>
  <c r="AB12"/>
  <c r="W13"/>
  <c r="X13"/>
  <c r="Y13"/>
  <c r="Z13"/>
  <c r="AA13"/>
  <c r="AB13"/>
  <c r="W14"/>
  <c r="X14"/>
  <c r="Y14"/>
  <c r="Z14"/>
  <c r="AA14"/>
  <c r="AB14"/>
  <c r="W15"/>
  <c r="X15"/>
  <c r="Y15"/>
  <c r="Z15"/>
  <c r="AA15"/>
  <c r="AB15"/>
  <c r="W16"/>
  <c r="X16"/>
  <c r="Y16"/>
  <c r="Z16"/>
  <c r="AA16"/>
  <c r="AB16"/>
  <c r="W17"/>
  <c r="X17"/>
  <c r="Y17"/>
  <c r="Z17"/>
  <c r="AA17"/>
  <c r="AB17"/>
  <c r="M15" i="2" l="1"/>
  <c r="L15"/>
  <c r="K15"/>
  <c r="J15"/>
  <c r="I15"/>
  <c r="G15"/>
  <c r="F15"/>
  <c r="P9"/>
  <c r="O9"/>
  <c r="N9"/>
  <c r="P6"/>
  <c r="O6"/>
  <c r="N6"/>
  <c r="O15" l="1"/>
  <c r="N15"/>
  <c r="P15"/>
</calcChain>
</file>

<file path=xl/sharedStrings.xml><?xml version="1.0" encoding="utf-8"?>
<sst xmlns="http://schemas.openxmlformats.org/spreadsheetml/2006/main" count="101" uniqueCount="50">
  <si>
    <t>Periode</t>
  </si>
  <si>
    <t>Jan</t>
  </si>
  <si>
    <t>Feb</t>
  </si>
  <si>
    <t>Mar</t>
  </si>
  <si>
    <t>Apr</t>
  </si>
  <si>
    <r>
      <t xml:space="preserve">Mei 1. </t>
    </r>
    <r>
      <rPr>
        <b/>
        <vertAlign val="superscript"/>
        <sz val="10"/>
        <rFont val="Bookman Old Style"/>
        <family val="1"/>
      </rPr>
      <t>r)</t>
    </r>
  </si>
  <si>
    <r>
      <t xml:space="preserve">Juni </t>
    </r>
    <r>
      <rPr>
        <b/>
        <vertAlign val="superscript"/>
        <sz val="10"/>
        <rFont val="Bookman Old Style"/>
        <family val="1"/>
      </rPr>
      <t>r)</t>
    </r>
  </si>
  <si>
    <r>
      <t xml:space="preserve">Juli </t>
    </r>
    <r>
      <rPr>
        <b/>
        <vertAlign val="superscript"/>
        <sz val="10"/>
        <rFont val="Bookman Old Style"/>
        <family val="1"/>
      </rPr>
      <t>r)</t>
    </r>
  </si>
  <si>
    <r>
      <t xml:space="preserve">Agus </t>
    </r>
    <r>
      <rPr>
        <b/>
        <vertAlign val="superscript"/>
        <sz val="10"/>
        <rFont val="Bookman Old Style"/>
        <family val="1"/>
      </rPr>
      <t>r)</t>
    </r>
  </si>
  <si>
    <r>
      <t xml:space="preserve">Sep </t>
    </r>
    <r>
      <rPr>
        <b/>
        <vertAlign val="superscript"/>
        <sz val="10"/>
        <rFont val="Bookman Old Style"/>
        <family val="1"/>
      </rPr>
      <t>r)</t>
    </r>
  </si>
  <si>
    <t>Okt</t>
  </si>
  <si>
    <t>Nov</t>
  </si>
  <si>
    <t>Des</t>
  </si>
  <si>
    <t>Indikator</t>
  </si>
  <si>
    <r>
      <t xml:space="preserve">Giro iB - Akad </t>
    </r>
    <r>
      <rPr>
        <i/>
        <sz val="10"/>
        <rFont val="Bookman Old Style"/>
        <family val="1"/>
      </rPr>
      <t>Wadiah</t>
    </r>
  </si>
  <si>
    <t xml:space="preserve">Tabungan iB </t>
  </si>
  <si>
    <t>a</t>
  </si>
  <si>
    <r>
      <t xml:space="preserve">Akad </t>
    </r>
    <r>
      <rPr>
        <i/>
        <sz val="10"/>
        <rFont val="Bookman Old Style"/>
        <family val="1"/>
      </rPr>
      <t>Wadiah</t>
    </r>
  </si>
  <si>
    <t>b</t>
  </si>
  <si>
    <r>
      <t xml:space="preserve">Akad </t>
    </r>
    <r>
      <rPr>
        <i/>
        <sz val="10"/>
        <rFont val="Bookman Old Style"/>
        <family val="1"/>
      </rPr>
      <t xml:space="preserve">Mudharabah </t>
    </r>
  </si>
  <si>
    <r>
      <t xml:space="preserve">Deposito iB  - Akad </t>
    </r>
    <r>
      <rPr>
        <i/>
        <sz val="10"/>
        <rFont val="Bookman Old Style"/>
        <family val="1"/>
      </rPr>
      <t>Mudharabah</t>
    </r>
  </si>
  <si>
    <t xml:space="preserve">1 Bulan </t>
  </si>
  <si>
    <t xml:space="preserve">3 Bulan </t>
  </si>
  <si>
    <t>c</t>
  </si>
  <si>
    <t xml:space="preserve">6 Bulan </t>
  </si>
  <si>
    <t>d</t>
  </si>
  <si>
    <t>12 Bulan</t>
  </si>
  <si>
    <t>e</t>
  </si>
  <si>
    <t>&gt; 12 Bulan</t>
  </si>
  <si>
    <t>Total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</si>
  <si>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</si>
  <si>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</si>
  <si>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</si>
  <si>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</si>
  <si>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</si>
  <si>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</si>
  <si>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</si>
  <si>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</si>
  <si>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</si>
  <si>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</si>
  <si>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</si>
  <si>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</si>
  <si>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r>
      <t>DATA DPK PERBANKAN SYARIAH PERBULANAN PERIODE 2011-2018                (</t>
    </r>
    <r>
      <rPr>
        <i/>
        <sz val="22"/>
        <color theme="1"/>
        <rFont val="Times New Roman"/>
        <family val="1"/>
      </rPr>
      <t>dalam Milyar Rupiah)</t>
    </r>
  </si>
  <si>
    <r>
      <t>DATA DPK PERBANKAN  PERBULANAN PERIODE 2011-2018                (</t>
    </r>
    <r>
      <rPr>
        <i/>
        <sz val="22"/>
        <color theme="1"/>
        <rFont val="Times New Roman"/>
        <family val="1"/>
      </rPr>
      <t>dalam Milyar Rupiah)</t>
    </r>
  </si>
  <si>
    <t>DATA DPK PERBANKAN SYARIAH PERBULANAN PERIODE 2011-2018                (dalam Milyar Rupiah)</t>
  </si>
  <si>
    <r>
      <t>DATA DPK PERBANKAN KONVENSIONAL PERBULANAN PERIODE 2011-2018                         (</t>
    </r>
    <r>
      <rPr>
        <i/>
        <sz val="22"/>
        <color theme="1"/>
        <rFont val="Times New Roman"/>
        <family val="1"/>
      </rPr>
      <t>dalam Milyar Rupiah)</t>
    </r>
  </si>
  <si>
    <t>*DALAM MILYAR</t>
  </si>
  <si>
    <r>
      <t>DATA kredit  PERBANKAN INDONESIA PERBULANAN PERIODE 2011-2018                (</t>
    </r>
    <r>
      <rPr>
        <i/>
        <sz val="22"/>
        <color theme="1"/>
        <rFont val="Times New Roman"/>
        <family val="1"/>
      </rPr>
      <t>dalam Milyar Rupiah)</t>
    </r>
  </si>
  <si>
    <t>DATA PEMBIAYAAN SYARIAH KESELURUHAN  PERIODE 2011-2018</t>
  </si>
  <si>
    <t>DATA PEMBIAYAAN KONVENSIONAL KESELURUHAN  PERIODE 2011-2018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</si>
</sst>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man Old Style"/>
      <family val="1"/>
    </font>
    <font>
      <b/>
      <vertAlign val="superscript"/>
      <sz val="10"/>
      <name val="Bookman Old Style"/>
      <family val="1"/>
    </font>
    <font>
      <sz val="10"/>
      <name val="Bookman Old Style"/>
      <family val="1"/>
    </font>
    <font>
      <i/>
      <sz val="10"/>
      <name val="Bookman Old Style"/>
      <family val="1"/>
    </font>
    <font>
      <sz val="9"/>
      <name val="Frutiger 45 Light"/>
      <family val="3"/>
    </font>
    <font>
      <sz val="12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22"/>
      <color theme="1"/>
      <name val="Times New Roman"/>
      <family val="1"/>
    </font>
    <font>
      <i/>
      <sz val="22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Bookman Old Style"/>
      <family val="1"/>
    </font>
    <font>
      <i/>
      <sz val="12"/>
      <color theme="1"/>
      <name val="Times New Roman"/>
      <family val="1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rgb="FFDADADA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4" fillId="0" borderId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0">
    <xf numFmtId="0" fontId="0" fillId="0" borderId="0" xfId="0"/>
    <xf numFmtId="15" fontId="1" fillId="2" borderId="0" xfId="0" applyNumberFormat="1" applyFont="1" applyFill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2" fillId="2" borderId="1" xfId="1" applyFill="1" applyBorder="1" applyAlignment="1" applyProtection="1">
      <alignment wrapText="1"/>
    </xf>
    <xf numFmtId="15" fontId="1" fillId="3" borderId="0" xfId="0" applyNumberFormat="1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2" fillId="3" borderId="1" xfId="1" applyFill="1" applyBorder="1" applyAlignment="1" applyProtection="1">
      <alignment wrapText="1"/>
    </xf>
    <xf numFmtId="164" fontId="5" fillId="5" borderId="5" xfId="4" applyNumberFormat="1" applyFont="1" applyFill="1" applyBorder="1" applyAlignment="1">
      <alignment vertical="center" wrapText="1"/>
    </xf>
    <xf numFmtId="164" fontId="5" fillId="5" borderId="6" xfId="4" applyNumberFormat="1" applyFont="1" applyFill="1" applyBorder="1" applyAlignment="1">
      <alignment vertical="center" wrapText="1"/>
    </xf>
    <xf numFmtId="0" fontId="5" fillId="5" borderId="2" xfId="5" applyNumberFormat="1" applyFont="1" applyFill="1" applyBorder="1" applyAlignment="1">
      <alignment horizontal="center" vertical="center" wrapText="1"/>
    </xf>
    <xf numFmtId="43" fontId="7" fillId="6" borderId="7" xfId="4" applyFont="1" applyFill="1" applyBorder="1" applyAlignment="1">
      <alignment vertical="center" wrapText="1"/>
    </xf>
    <xf numFmtId="164" fontId="7" fillId="6" borderId="10" xfId="6" applyNumberFormat="1" applyFont="1" applyFill="1" applyBorder="1" applyAlignment="1">
      <alignment vertical="top" wrapText="1"/>
    </xf>
    <xf numFmtId="164" fontId="7" fillId="6" borderId="11" xfId="6" applyNumberFormat="1" applyFont="1" applyFill="1" applyBorder="1" applyAlignment="1">
      <alignment vertical="top" wrapText="1"/>
    </xf>
    <xf numFmtId="164" fontId="7" fillId="0" borderId="10" xfId="6" applyNumberFormat="1" applyFont="1" applyFill="1" applyBorder="1" applyAlignment="1">
      <alignment vertical="top" wrapText="1"/>
    </xf>
    <xf numFmtId="164" fontId="7" fillId="6" borderId="4" xfId="6" applyNumberFormat="1" applyFont="1" applyFill="1" applyBorder="1" applyAlignment="1">
      <alignment vertical="top" wrapText="1"/>
    </xf>
    <xf numFmtId="1" fontId="7" fillId="6" borderId="12" xfId="4" applyNumberFormat="1" applyFont="1" applyFill="1" applyBorder="1" applyAlignment="1">
      <alignment horizontal="center" vertical="center" wrapText="1"/>
    </xf>
    <xf numFmtId="1" fontId="7" fillId="6" borderId="16" xfId="4" applyNumberFormat="1" applyFont="1" applyFill="1" applyBorder="1" applyAlignment="1">
      <alignment horizontal="center" vertical="top" wrapText="1"/>
    </xf>
    <xf numFmtId="43" fontId="7" fillId="6" borderId="0" xfId="4" applyFont="1" applyFill="1" applyBorder="1" applyAlignment="1">
      <alignment vertical="top" wrapText="1"/>
    </xf>
    <xf numFmtId="43" fontId="7" fillId="6" borderId="14" xfId="4" applyFont="1" applyFill="1" applyBorder="1" applyAlignment="1">
      <alignment vertical="top" wrapText="1"/>
    </xf>
    <xf numFmtId="1" fontId="5" fillId="5" borderId="18" xfId="4" applyNumberFormat="1" applyFont="1" applyFill="1" applyBorder="1" applyAlignment="1">
      <alignment horizontal="center" vertical="center" wrapText="1"/>
    </xf>
    <xf numFmtId="164" fontId="5" fillId="5" borderId="5" xfId="4" applyNumberFormat="1" applyFont="1" applyFill="1" applyBorder="1" applyAlignment="1">
      <alignment horizontal="right" vertical="center" wrapText="1"/>
    </xf>
    <xf numFmtId="164" fontId="5" fillId="5" borderId="6" xfId="4" applyNumberFormat="1" applyFont="1" applyFill="1" applyBorder="1" applyAlignment="1">
      <alignment horizontal="right" vertical="center" wrapText="1"/>
    </xf>
    <xf numFmtId="0" fontId="5" fillId="5" borderId="8" xfId="5" applyNumberFormat="1" applyFont="1" applyFill="1" applyBorder="1" applyAlignment="1">
      <alignment horizontal="center" vertical="center" wrapText="1"/>
    </xf>
    <xf numFmtId="0" fontId="5" fillId="5" borderId="9" xfId="5" applyNumberFormat="1" applyFont="1" applyFill="1" applyBorder="1" applyAlignment="1">
      <alignment horizontal="center" vertical="center" wrapText="1"/>
    </xf>
    <xf numFmtId="164" fontId="9" fillId="0" borderId="10" xfId="2" applyNumberFormat="1" applyFont="1" applyFill="1" applyBorder="1"/>
    <xf numFmtId="0" fontId="11" fillId="0" borderId="2" xfId="0" applyFont="1" applyBorder="1" applyAlignment="1">
      <alignment horizontal="center"/>
    </xf>
    <xf numFmtId="0" fontId="15" fillId="4" borderId="3" xfId="0" applyFont="1" applyFill="1" applyBorder="1" applyAlignment="1">
      <alignment horizontal="center" vertical="center"/>
    </xf>
    <xf numFmtId="3" fontId="0" fillId="4" borderId="0" xfId="0" applyNumberFormat="1" applyFill="1"/>
    <xf numFmtId="0" fontId="12" fillId="7" borderId="21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1" fillId="0" borderId="21" xfId="0" applyNumberFormat="1" applyFont="1" applyBorder="1"/>
    <xf numFmtId="3" fontId="11" fillId="0" borderId="21" xfId="0" applyNumberFormat="1" applyFont="1" applyBorder="1" applyAlignment="1">
      <alignment horizontal="center"/>
    </xf>
    <xf numFmtId="41" fontId="10" fillId="0" borderId="21" xfId="3" applyFont="1" applyFill="1" applyBorder="1" applyAlignment="1">
      <alignment vertical="top" wrapText="1"/>
    </xf>
    <xf numFmtId="41" fontId="10" fillId="0" borderId="21" xfId="3" applyFont="1" applyFill="1" applyBorder="1" applyAlignment="1">
      <alignment vertical="top"/>
    </xf>
    <xf numFmtId="164" fontId="10" fillId="0" borderId="21" xfId="6" applyNumberFormat="1" applyFont="1" applyFill="1" applyBorder="1"/>
    <xf numFmtId="3" fontId="11" fillId="0" borderId="2" xfId="0" applyNumberFormat="1" applyFont="1" applyBorder="1"/>
    <xf numFmtId="41" fontId="10" fillId="0" borderId="2" xfId="3" applyFont="1" applyFill="1" applyBorder="1" applyAlignment="1">
      <alignment vertical="top" wrapText="1"/>
    </xf>
    <xf numFmtId="41" fontId="10" fillId="0" borderId="2" xfId="3" applyFont="1" applyFill="1" applyBorder="1" applyAlignment="1">
      <alignment vertical="top"/>
    </xf>
    <xf numFmtId="164" fontId="10" fillId="0" borderId="2" xfId="6" applyNumberFormat="1" applyFont="1" applyFill="1" applyBorder="1"/>
    <xf numFmtId="41" fontId="10" fillId="0" borderId="2" xfId="3" applyFont="1" applyFill="1" applyBorder="1" applyAlignment="1">
      <alignment horizontal="right" vertical="top"/>
    </xf>
    <xf numFmtId="1" fontId="10" fillId="0" borderId="2" xfId="3" applyNumberFormat="1" applyFont="1" applyFill="1" applyBorder="1" applyAlignment="1">
      <alignment horizontal="center" vertical="top" wrapText="1"/>
    </xf>
    <xf numFmtId="41" fontId="10" fillId="0" borderId="21" xfId="3" applyFont="1" applyFill="1" applyBorder="1" applyAlignment="1">
      <alignment horizontal="center" vertical="top" wrapText="1"/>
    </xf>
    <xf numFmtId="41" fontId="10" fillId="0" borderId="21" xfId="3" applyFont="1" applyFill="1" applyBorder="1" applyAlignment="1">
      <alignment horizontal="center" vertical="top"/>
    </xf>
    <xf numFmtId="164" fontId="10" fillId="0" borderId="21" xfId="6" applyNumberFormat="1" applyFont="1" applyFill="1" applyBorder="1" applyAlignment="1">
      <alignment horizontal="center"/>
    </xf>
    <xf numFmtId="41" fontId="10" fillId="0" borderId="2" xfId="3" applyFont="1" applyFill="1" applyBorder="1" applyAlignment="1">
      <alignment horizontal="center" vertical="top" wrapText="1"/>
    </xf>
    <xf numFmtId="41" fontId="10" fillId="0" borderId="2" xfId="3" applyFont="1" applyFill="1" applyBorder="1" applyAlignment="1">
      <alignment horizontal="center" vertical="top"/>
    </xf>
    <xf numFmtId="164" fontId="10" fillId="0" borderId="2" xfId="6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164" fontId="17" fillId="6" borderId="21" xfId="4" applyNumberFormat="1" applyFont="1" applyFill="1" applyBorder="1" applyAlignment="1">
      <alignment vertical="center" wrapText="1"/>
    </xf>
    <xf numFmtId="164" fontId="10" fillId="0" borderId="21" xfId="2" applyNumberFormat="1" applyFont="1" applyFill="1" applyBorder="1"/>
    <xf numFmtId="164" fontId="11" fillId="0" borderId="21" xfId="2" applyNumberFormat="1" applyFont="1" applyBorder="1" applyAlignment="1">
      <alignment horizontal="center" vertical="top"/>
    </xf>
    <xf numFmtId="41" fontId="10" fillId="0" borderId="21" xfId="3" applyFont="1" applyFill="1" applyBorder="1"/>
    <xf numFmtId="3" fontId="16" fillId="0" borderId="2" xfId="0" applyNumberFormat="1" applyFont="1" applyBorder="1" applyAlignment="1">
      <alignment horizontal="center"/>
    </xf>
    <xf numFmtId="164" fontId="17" fillId="6" borderId="2" xfId="4" applyNumberFormat="1" applyFont="1" applyFill="1" applyBorder="1" applyAlignment="1">
      <alignment vertical="center" wrapText="1"/>
    </xf>
    <xf numFmtId="164" fontId="10" fillId="0" borderId="2" xfId="2" applyNumberFormat="1" applyFont="1" applyFill="1" applyBorder="1"/>
    <xf numFmtId="164" fontId="11" fillId="0" borderId="2" xfId="2" applyNumberFormat="1" applyFont="1" applyBorder="1" applyAlignment="1">
      <alignment horizontal="center" vertical="top"/>
    </xf>
    <xf numFmtId="41" fontId="10" fillId="0" borderId="2" xfId="3" applyFont="1" applyFill="1" applyBorder="1"/>
    <xf numFmtId="41" fontId="10" fillId="0" borderId="21" xfId="3" applyFont="1" applyFill="1" applyBorder="1" applyAlignment="1">
      <alignment horizontal="left"/>
    </xf>
    <xf numFmtId="41" fontId="10" fillId="0" borderId="2" xfId="3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3" fontId="10" fillId="0" borderId="2" xfId="3" applyNumberFormat="1" applyFont="1" applyFill="1" applyBorder="1" applyAlignment="1">
      <alignment horizontal="center" vertical="top" wrapText="1"/>
    </xf>
    <xf numFmtId="3" fontId="0" fillId="0" borderId="0" xfId="0" applyNumberFormat="1"/>
    <xf numFmtId="0" fontId="15" fillId="4" borderId="21" xfId="0" applyFont="1" applyFill="1" applyBorder="1" applyAlignment="1">
      <alignment horizontal="center" vertical="center"/>
    </xf>
    <xf numFmtId="3" fontId="0" fillId="0" borderId="2" xfId="0" applyNumberFormat="1" applyBorder="1"/>
    <xf numFmtId="0" fontId="11" fillId="4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/>
    </xf>
    <xf numFmtId="3" fontId="11" fillId="0" borderId="0" xfId="0" applyNumberFormat="1" applyFont="1" applyAlignment="1">
      <alignment horizontal="center"/>
    </xf>
    <xf numFmtId="164" fontId="10" fillId="5" borderId="5" xfId="7" applyNumberFormat="1" applyFont="1" applyFill="1" applyBorder="1" applyAlignment="1">
      <alignment horizontal="center" vertical="center"/>
    </xf>
    <xf numFmtId="164" fontId="11" fillId="5" borderId="2" xfId="0" applyNumberFormat="1" applyFont="1" applyFill="1" applyBorder="1" applyAlignment="1">
      <alignment horizontal="center" vertical="top"/>
    </xf>
    <xf numFmtId="164" fontId="10" fillId="0" borderId="21" xfId="3" applyNumberFormat="1" applyFont="1" applyFill="1" applyBorder="1" applyAlignment="1">
      <alignment horizontal="center" vertical="top"/>
    </xf>
    <xf numFmtId="1" fontId="10" fillId="0" borderId="21" xfId="3" applyNumberFormat="1" applyFont="1" applyFill="1" applyBorder="1" applyAlignment="1">
      <alignment horizontal="center" vertical="top"/>
    </xf>
    <xf numFmtId="164" fontId="10" fillId="0" borderId="2" xfId="3" applyNumberFormat="1" applyFont="1" applyFill="1" applyBorder="1" applyAlignment="1">
      <alignment horizontal="center" vertical="top"/>
    </xf>
    <xf numFmtId="1" fontId="10" fillId="0" borderId="2" xfId="3" applyNumberFormat="1" applyFont="1" applyFill="1" applyBorder="1" applyAlignment="1">
      <alignment horizontal="center" vertical="top"/>
    </xf>
    <xf numFmtId="164" fontId="10" fillId="5" borderId="6" xfId="7" applyNumberFormat="1" applyFont="1" applyFill="1" applyBorder="1" applyAlignment="1">
      <alignment horizontal="center" vertical="center"/>
    </xf>
    <xf numFmtId="164" fontId="11" fillId="5" borderId="23" xfId="0" applyNumberFormat="1" applyFont="1" applyFill="1" applyBorder="1" applyAlignment="1">
      <alignment horizontal="center" vertical="top"/>
    </xf>
    <xf numFmtId="0" fontId="18" fillId="7" borderId="0" xfId="0" applyFont="1" applyFill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7" fillId="6" borderId="0" xfId="4" applyFont="1" applyFill="1" applyBorder="1" applyAlignment="1">
      <alignment horizontal="left" vertical="top" wrapText="1"/>
    </xf>
    <xf numFmtId="43" fontId="7" fillId="6" borderId="17" xfId="4" applyFont="1" applyFill="1" applyBorder="1" applyAlignment="1">
      <alignment horizontal="left" vertical="top" wrapText="1"/>
    </xf>
    <xf numFmtId="43" fontId="5" fillId="5" borderId="19" xfId="4" applyFont="1" applyFill="1" applyBorder="1" applyAlignment="1">
      <alignment horizontal="center" vertical="center" wrapText="1"/>
    </xf>
    <xf numFmtId="43" fontId="5" fillId="5" borderId="20" xfId="4" applyFont="1" applyFill="1" applyBorder="1" applyAlignment="1">
      <alignment horizontal="center" vertical="center" wrapText="1"/>
    </xf>
    <xf numFmtId="0" fontId="5" fillId="5" borderId="7" xfId="5" applyNumberFormat="1" applyFont="1" applyFill="1" applyBorder="1" applyAlignment="1">
      <alignment horizontal="center" vertical="center" wrapText="1"/>
    </xf>
    <xf numFmtId="0" fontId="5" fillId="5" borderId="8" xfId="5" applyNumberFormat="1" applyFont="1" applyFill="1" applyBorder="1" applyAlignment="1">
      <alignment horizontal="center" vertical="center" wrapText="1"/>
    </xf>
    <xf numFmtId="0" fontId="5" fillId="5" borderId="9" xfId="5" applyNumberFormat="1" applyFont="1" applyFill="1" applyBorder="1" applyAlignment="1">
      <alignment horizontal="center" vertical="center" wrapText="1"/>
    </xf>
    <xf numFmtId="0" fontId="5" fillId="5" borderId="12" xfId="4" applyNumberFormat="1" applyFont="1" applyFill="1" applyBorder="1" applyAlignment="1">
      <alignment horizontal="center" vertical="center" wrapText="1"/>
    </xf>
    <xf numFmtId="0" fontId="5" fillId="5" borderId="8" xfId="4" applyNumberFormat="1" applyFont="1" applyFill="1" applyBorder="1" applyAlignment="1">
      <alignment horizontal="center" vertical="center" wrapText="1"/>
    </xf>
    <xf numFmtId="0" fontId="5" fillId="5" borderId="9" xfId="4" applyNumberFormat="1" applyFont="1" applyFill="1" applyBorder="1" applyAlignment="1">
      <alignment horizontal="center" vertical="center" wrapText="1"/>
    </xf>
    <xf numFmtId="0" fontId="5" fillId="5" borderId="13" xfId="4" applyNumberFormat="1" applyFont="1" applyFill="1" applyBorder="1" applyAlignment="1">
      <alignment horizontal="center" vertical="center" wrapText="1"/>
    </xf>
    <xf numFmtId="0" fontId="5" fillId="5" borderId="14" xfId="4" applyNumberFormat="1" applyFont="1" applyFill="1" applyBorder="1" applyAlignment="1">
      <alignment horizontal="center" vertical="center" wrapText="1"/>
    </xf>
    <xf numFmtId="0" fontId="5" fillId="5" borderId="15" xfId="4" applyNumberFormat="1" applyFont="1" applyFill="1" applyBorder="1" applyAlignment="1">
      <alignment horizontal="center" vertical="center" wrapText="1"/>
    </xf>
    <xf numFmtId="43" fontId="7" fillId="6" borderId="8" xfId="4" applyFont="1" applyFill="1" applyBorder="1" applyAlignment="1">
      <alignment horizontal="left" vertical="center" wrapText="1"/>
    </xf>
    <xf numFmtId="1" fontId="11" fillId="0" borderId="21" xfId="0" applyNumberFormat="1" applyFont="1" applyBorder="1" applyAlignment="1">
      <alignment horizontal="center"/>
    </xf>
  </cellXfs>
  <cellStyles count="8">
    <cellStyle name="Comma" xfId="2" builtinId="3"/>
    <cellStyle name="Comma [0]" xfId="3" builtinId="6"/>
    <cellStyle name="Comma 11" xfId="7"/>
    <cellStyle name="Comma 9" xfId="6"/>
    <cellStyle name="Hyperlink" xfId="1" builtinId="8"/>
    <cellStyle name="Normal" xfId="0" builtinId="0"/>
    <cellStyle name="Normal 13" xfId="4"/>
    <cellStyle name="Normal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d-ID"/>
  <c:chart>
    <c:plotArea>
      <c:layout/>
      <c:lineChart>
        <c:grouping val="standard"/>
        <c:ser>
          <c:idx val="0"/>
          <c:order val="0"/>
          <c:tx>
            <c:strRef>
              <c:f>Sheet1!$C$5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Sheet1!$B$6:$B$17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Sheet1!$C$27:$C$38</c:f>
              <c:numCache>
                <c:formatCode>#,##0</c:formatCode>
                <c:ptCount val="12"/>
                <c:pt idx="0">
                  <c:v>1746005</c:v>
                </c:pt>
                <c:pt idx="1">
                  <c:v>1773889</c:v>
                </c:pt>
                <c:pt idx="2">
                  <c:v>1814846</c:v>
                </c:pt>
                <c:pt idx="3">
                  <c:v>1843538</c:v>
                </c:pt>
                <c:pt idx="4">
                  <c:v>1889465</c:v>
                </c:pt>
                <c:pt idx="5">
                  <c:v>1950727</c:v>
                </c:pt>
                <c:pt idx="6">
                  <c:v>1973599</c:v>
                </c:pt>
                <c:pt idx="7">
                  <c:v>2031614</c:v>
                </c:pt>
                <c:pt idx="8">
                  <c:v>2079261</c:v>
                </c:pt>
                <c:pt idx="9">
                  <c:v>2106157</c:v>
                </c:pt>
                <c:pt idx="10">
                  <c:v>2150957</c:v>
                </c:pt>
                <c:pt idx="11">
                  <c:v>2200094</c:v>
                </c:pt>
              </c:numCache>
            </c:numRef>
          </c:val>
        </c:ser>
        <c:ser>
          <c:idx val="1"/>
          <c:order val="1"/>
          <c:tx>
            <c:strRef>
              <c:f>Sheet1!$D$5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Sheet1!$B$6:$B$17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Sheet1!$D$6:$D$38</c:f>
              <c:numCache>
                <c:formatCode>#,##0</c:formatCode>
                <c:ptCount val="33"/>
                <c:pt idx="0">
                  <c:v>2770571</c:v>
                </c:pt>
                <c:pt idx="1">
                  <c:v>2763915</c:v>
                </c:pt>
                <c:pt idx="2">
                  <c:v>2825975</c:v>
                </c:pt>
                <c:pt idx="3">
                  <c:v>2841361</c:v>
                </c:pt>
                <c:pt idx="4">
                  <c:v>2908957</c:v>
                </c:pt>
                <c:pt idx="5">
                  <c:v>2955833</c:v>
                </c:pt>
                <c:pt idx="6">
                  <c:v>2961417</c:v>
                </c:pt>
                <c:pt idx="7">
                  <c:v>2984050</c:v>
                </c:pt>
                <c:pt idx="8">
                  <c:v>3049956</c:v>
                </c:pt>
                <c:pt idx="9">
                  <c:v>3070604</c:v>
                </c:pt>
                <c:pt idx="10">
                  <c:v>3130518</c:v>
                </c:pt>
                <c:pt idx="11">
                  <c:v>3225198</c:v>
                </c:pt>
                <c:pt idx="20" formatCode="General">
                  <c:v>2012</c:v>
                </c:pt>
                <c:pt idx="21">
                  <c:v>2200258</c:v>
                </c:pt>
                <c:pt idx="22">
                  <c:v>2217962</c:v>
                </c:pt>
                <c:pt idx="23">
                  <c:v>2282724</c:v>
                </c:pt>
                <c:pt idx="24">
                  <c:v>2334211</c:v>
                </c:pt>
                <c:pt idx="25">
                  <c:v>2403656</c:v>
                </c:pt>
                <c:pt idx="26">
                  <c:v>2470380</c:v>
                </c:pt>
                <c:pt idx="27">
                  <c:v>2487835</c:v>
                </c:pt>
                <c:pt idx="28">
                  <c:v>2527989</c:v>
                </c:pt>
                <c:pt idx="29">
                  <c:v>2573056</c:v>
                </c:pt>
                <c:pt idx="30">
                  <c:v>2601768</c:v>
                </c:pt>
                <c:pt idx="31">
                  <c:v>2647930</c:v>
                </c:pt>
                <c:pt idx="32">
                  <c:v>2725674</c:v>
                </c:pt>
              </c:numCache>
            </c:numRef>
          </c:val>
        </c:ser>
        <c:ser>
          <c:idx val="2"/>
          <c:order val="2"/>
          <c:tx>
            <c:strRef>
              <c:f>Sheet1!$E$5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Sheet1!$B$6:$B$17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Sheet1!$F$5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Sheet1!$B$6:$B$17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Sheet1!$F$6:$F$17</c:f>
              <c:numCache>
                <c:formatCode>_(* #,##0_);_(* \(#,##0\);_(* "-"_);_(@_)</c:formatCode>
                <c:ptCount val="12"/>
                <c:pt idx="0">
                  <c:v>3594696.8216943601</c:v>
                </c:pt>
                <c:pt idx="1">
                  <c:v>3603619.5256396402</c:v>
                </c:pt>
                <c:pt idx="2">
                  <c:v>3618063.85217987</c:v>
                </c:pt>
                <c:pt idx="3">
                  <c:v>3694764.7798045501</c:v>
                </c:pt>
                <c:pt idx="4">
                  <c:v>3763474.21411411</c:v>
                </c:pt>
                <c:pt idx="5">
                  <c:v>3834502.5756029501</c:v>
                </c:pt>
                <c:pt idx="6">
                  <c:v>3787052.27748626</c:v>
                </c:pt>
                <c:pt idx="7">
                  <c:v>3855885.5526688402</c:v>
                </c:pt>
                <c:pt idx="8">
                  <c:v>3995803.0370413</c:v>
                </c:pt>
                <c:pt idx="9">
                  <c:v>4011368.2771634301</c:v>
                </c:pt>
                <c:pt idx="10">
                  <c:v>4054679.8615381802</c:v>
                </c:pt>
                <c:pt idx="11">
                  <c:v>4114419.8913920498</c:v>
                </c:pt>
              </c:numCache>
            </c:numRef>
          </c:val>
        </c:ser>
        <c:ser>
          <c:idx val="4"/>
          <c:order val="4"/>
          <c:tx>
            <c:strRef>
              <c:f>Sheet1!$G$5</c:f>
              <c:strCache>
                <c:ptCount val="1"/>
                <c:pt idx="0">
                  <c:v>2015</c:v>
                </c:pt>
              </c:strCache>
            </c:strRef>
          </c:tx>
          <c:cat>
            <c:strRef>
              <c:f>Sheet1!$B$6:$B$17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Sheet1!$G$6:$G$17</c:f>
              <c:numCache>
                <c:formatCode>_(* #,##0_);_(* \(#,##0\);_(* "-"_);_(@_)</c:formatCode>
                <c:ptCount val="12"/>
                <c:pt idx="0">
                  <c:v>4106357.9190337602</c:v>
                </c:pt>
                <c:pt idx="1">
                  <c:v>4151447.7759543802</c:v>
                </c:pt>
                <c:pt idx="2">
                  <c:v>4198577.27704152</c:v>
                </c:pt>
                <c:pt idx="3">
                  <c:v>4217625.0514054801</c:v>
                </c:pt>
                <c:pt idx="4">
                  <c:v>4232149.5300159501</c:v>
                </c:pt>
                <c:pt idx="5" formatCode="_(* #,##0_);_(* \(#,##0\);_(* &quot;-&quot;??_);_(@_)">
                  <c:v>4319749.13516388</c:v>
                </c:pt>
                <c:pt idx="6" formatCode="_(* #,##0_);_(* \(#,##0\);_(* &quot;-&quot;??_);_(@_)">
                  <c:v>4328822.4306923803</c:v>
                </c:pt>
                <c:pt idx="7" formatCode="_(* #,##0_);_(* \(#,##0\);_(* &quot;-&quot;??_);_(@_)">
                  <c:v>4366571.2529410198</c:v>
                </c:pt>
                <c:pt idx="8" formatCode="_(* #,##0_);_(* \(#,##0\);_(* &quot;-&quot;??_);_(@_)">
                  <c:v>4464082.5041995598</c:v>
                </c:pt>
                <c:pt idx="9" formatCode="_(* #,##0_);_(* \(#,##0\);_(* &quot;-&quot;??_);_(@_)">
                  <c:v>4370403.9204665096</c:v>
                </c:pt>
                <c:pt idx="10" formatCode="_(* #,##0_);_(* \(#,##0\);_(* &quot;-&quot;??_);_(@_)">
                  <c:v>4367019.1311902404</c:v>
                </c:pt>
                <c:pt idx="11" formatCode="_(* #,##0_);_(* \(#,##0\);_(* &quot;-&quot;??_);_(@_)">
                  <c:v>4413056.4361771699</c:v>
                </c:pt>
              </c:numCache>
            </c:numRef>
          </c:val>
        </c:ser>
        <c:ser>
          <c:idx val="5"/>
          <c:order val="5"/>
          <c:tx>
            <c:strRef>
              <c:f>Sheet1!$H$5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Sheet1!$B$6:$B$17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Sheet1!$H$6:$H$17</c:f>
              <c:numCache>
                <c:formatCode>_(* #,##0_);_(* \(#,##0\);_(* "-"??_);_(@_)</c:formatCode>
                <c:ptCount val="12"/>
                <c:pt idx="0">
                  <c:v>4385023.8672263902</c:v>
                </c:pt>
                <c:pt idx="1">
                  <c:v>4437514.8990742303</c:v>
                </c:pt>
                <c:pt idx="2">
                  <c:v>4468954.6827335795</c:v>
                </c:pt>
                <c:pt idx="3">
                  <c:v>4478408.9235356804</c:v>
                </c:pt>
                <c:pt idx="4">
                  <c:v>4508452.26493116</c:v>
                </c:pt>
                <c:pt idx="5">
                  <c:v>4574670.7894357396</c:v>
                </c:pt>
                <c:pt idx="6">
                  <c:v>4585381.0405796599</c:v>
                </c:pt>
                <c:pt idx="7">
                  <c:v>4610130.1761383899</c:v>
                </c:pt>
                <c:pt idx="8">
                  <c:v>4604578.8275404396</c:v>
                </c:pt>
                <c:pt idx="9">
                  <c:v>4652658.3243984496</c:v>
                </c:pt>
                <c:pt idx="10">
                  <c:v>4733977.2816623803</c:v>
                </c:pt>
                <c:pt idx="11">
                  <c:v>4836758.4389805198</c:v>
                </c:pt>
              </c:numCache>
            </c:numRef>
          </c:val>
        </c:ser>
        <c:ser>
          <c:idx val="6"/>
          <c:order val="6"/>
          <c:tx>
            <c:strRef>
              <c:f>Sheet1!$I$5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Sheet1!$B$6:$B$17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Sheet1!$I$6:$I$17</c:f>
              <c:numCache>
                <c:formatCode>_(* #,##0_);_(* \(#,##0\);_(* "-"??_);_(@_)</c:formatCode>
                <c:ptCount val="12"/>
                <c:pt idx="0">
                  <c:v>4825335.5706433197</c:v>
                </c:pt>
                <c:pt idx="1">
                  <c:v>4846420.0359736402</c:v>
                </c:pt>
                <c:pt idx="2">
                  <c:v>4916665.4309762102</c:v>
                </c:pt>
                <c:pt idx="3">
                  <c:v>4920453.4719918603</c:v>
                </c:pt>
                <c:pt idx="4">
                  <c:v>5012455.5019045901</c:v>
                </c:pt>
                <c:pt idx="5">
                  <c:v>5045987.3866893202</c:v>
                </c:pt>
                <c:pt idx="6">
                  <c:v>5032685.0191653203</c:v>
                </c:pt>
                <c:pt idx="7">
                  <c:v>5052553.08924885</c:v>
                </c:pt>
                <c:pt idx="8">
                  <c:v>5142891.2488269797</c:v>
                </c:pt>
                <c:pt idx="9">
                  <c:v>5162305.8872840004</c:v>
                </c:pt>
                <c:pt idx="10">
                  <c:v>5199485.6802553702</c:v>
                </c:pt>
                <c:pt idx="11">
                  <c:v>5289208.7178892801</c:v>
                </c:pt>
              </c:numCache>
            </c:numRef>
          </c:val>
        </c:ser>
        <c:ser>
          <c:idx val="7"/>
          <c:order val="7"/>
          <c:tx>
            <c:strRef>
              <c:f>Sheet1!$J$5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Sheet1!$B$6:$B$17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MARET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NOPEMBER</c:v>
                </c:pt>
                <c:pt idx="11">
                  <c:v>DESEMBER</c:v>
                </c:pt>
              </c:strCache>
            </c:strRef>
          </c:cat>
          <c:val>
            <c:numRef>
              <c:f>Sheet1!$J$6:$J$17</c:f>
              <c:numCache>
                <c:formatCode>_(* #,##0_);_(* \(#,##0\);_(* "-"??_);_(@_)</c:formatCode>
                <c:ptCount val="12"/>
                <c:pt idx="0">
                  <c:v>5228786.5811613398</c:v>
                </c:pt>
                <c:pt idx="1">
                  <c:v>5255301.2290923698</c:v>
                </c:pt>
                <c:pt idx="2">
                  <c:v>5293098.4737707702</c:v>
                </c:pt>
                <c:pt idx="3">
                  <c:v>5317211.6533832196</c:v>
                </c:pt>
                <c:pt idx="4">
                  <c:v>5336576.9438888701</c:v>
                </c:pt>
                <c:pt idx="5">
                  <c:v>5398816.9126372403</c:v>
                </c:pt>
                <c:pt idx="6">
                  <c:v>5379318.4109901898</c:v>
                </c:pt>
                <c:pt idx="7">
                  <c:v>5399993.46847999</c:v>
                </c:pt>
                <c:pt idx="8">
                  <c:v>5482492.8475230103</c:v>
                </c:pt>
                <c:pt idx="9">
                  <c:v>5554525.5858024601</c:v>
                </c:pt>
                <c:pt idx="10">
                  <c:v>5573389.2629802898</c:v>
                </c:pt>
              </c:numCache>
            </c:numRef>
          </c:val>
        </c:ser>
        <c:marker val="1"/>
        <c:axId val="54807936"/>
        <c:axId val="54817920"/>
      </c:lineChart>
      <c:catAx>
        <c:axId val="54807936"/>
        <c:scaling>
          <c:orientation val="minMax"/>
        </c:scaling>
        <c:axPos val="b"/>
        <c:tickLblPos val="nextTo"/>
        <c:crossAx val="54817920"/>
        <c:crosses val="autoZero"/>
        <c:auto val="1"/>
        <c:lblAlgn val="ctr"/>
        <c:lblOffset val="100"/>
      </c:catAx>
      <c:valAx>
        <c:axId val="54817920"/>
        <c:scaling>
          <c:orientation val="minMax"/>
        </c:scaling>
        <c:axPos val="l"/>
        <c:majorGridlines/>
        <c:numFmt formatCode="#,##0" sourceLinked="1"/>
        <c:tickLblPos val="nextTo"/>
        <c:crossAx val="548079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605118</xdr:colOff>
      <xdr:row>56</xdr:row>
      <xdr:rowOff>34018</xdr:rowOff>
    </xdr:from>
    <xdr:to>
      <xdr:col>25</xdr:col>
      <xdr:colOff>224358</xdr:colOff>
      <xdr:row>72</xdr:row>
      <xdr:rowOff>129268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6"/>
  <sheetViews>
    <sheetView tabSelected="1" topLeftCell="M16" zoomScale="70" zoomScaleNormal="70" workbookViewId="0">
      <selection activeCell="AD27" sqref="AD27:AD35"/>
    </sheetView>
  </sheetViews>
  <sheetFormatPr defaultRowHeight="15"/>
  <cols>
    <col min="1" max="1" width="17.5703125" customWidth="1"/>
    <col min="2" max="2" width="19.85546875" customWidth="1"/>
    <col min="3" max="3" width="18.85546875" customWidth="1"/>
    <col min="4" max="4" width="20.140625" customWidth="1"/>
    <col min="5" max="5" width="18.7109375" customWidth="1"/>
    <col min="6" max="6" width="17.140625" customWidth="1"/>
    <col min="7" max="7" width="17" customWidth="1"/>
    <col min="8" max="8" width="14.85546875" customWidth="1"/>
    <col min="9" max="9" width="13.7109375" customWidth="1"/>
    <col min="10" max="10" width="13.5703125" customWidth="1"/>
    <col min="11" max="11" width="10.7109375" customWidth="1"/>
    <col min="12" max="12" width="17.85546875" customWidth="1"/>
    <col min="13" max="13" width="16.140625" customWidth="1"/>
    <col min="14" max="14" width="15.140625" customWidth="1"/>
    <col min="15" max="15" width="16.140625" customWidth="1"/>
    <col min="16" max="16" width="14.85546875" customWidth="1"/>
    <col min="17" max="17" width="13.140625" customWidth="1"/>
    <col min="18" max="18" width="11.5703125" customWidth="1"/>
    <col min="19" max="19" width="13.28515625" customWidth="1"/>
    <col min="20" max="20" width="19.5703125" customWidth="1"/>
    <col min="22" max="22" width="13.140625" customWidth="1"/>
    <col min="23" max="23" width="14.5703125" customWidth="1"/>
    <col min="24" max="24" width="14.28515625" customWidth="1"/>
    <col min="25" max="25" width="15" customWidth="1"/>
    <col min="26" max="26" width="12.7109375" customWidth="1"/>
    <col min="27" max="27" width="13.85546875" customWidth="1"/>
    <col min="28" max="28" width="14.140625" customWidth="1"/>
    <col min="29" max="29" width="14.42578125" customWidth="1"/>
    <col min="30" max="30" width="14.28515625" customWidth="1"/>
  </cols>
  <sheetData>
    <row r="1" spans="2:30">
      <c r="B1" s="80" t="s">
        <v>43</v>
      </c>
      <c r="C1" s="81"/>
      <c r="D1" s="81"/>
      <c r="E1" s="81"/>
      <c r="F1" s="81"/>
      <c r="G1" s="81"/>
      <c r="H1" s="81"/>
      <c r="I1" s="81"/>
      <c r="J1" s="81"/>
      <c r="L1" s="80" t="s">
        <v>42</v>
      </c>
      <c r="M1" s="81"/>
      <c r="N1" s="81"/>
      <c r="O1" s="81"/>
      <c r="P1" s="81"/>
      <c r="Q1" s="81"/>
      <c r="R1" s="81"/>
      <c r="S1" s="81"/>
      <c r="T1" s="81"/>
      <c r="U1" s="80" t="s">
        <v>45</v>
      </c>
      <c r="V1" s="81"/>
      <c r="W1" s="81"/>
      <c r="X1" s="81"/>
      <c r="Y1" s="81"/>
      <c r="Z1" s="81"/>
      <c r="AA1" s="81"/>
      <c r="AB1" s="81"/>
      <c r="AC1" s="81"/>
    </row>
    <row r="2" spans="2:30" ht="15" customHeight="1">
      <c r="B2" s="81"/>
      <c r="C2" s="81"/>
      <c r="D2" s="81"/>
      <c r="E2" s="81"/>
      <c r="F2" s="81"/>
      <c r="G2" s="81"/>
      <c r="H2" s="81"/>
      <c r="I2" s="81"/>
      <c r="J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spans="2:30">
      <c r="B3" s="82"/>
      <c r="C3" s="82"/>
      <c r="D3" s="82"/>
      <c r="E3" s="82"/>
      <c r="F3" s="82"/>
      <c r="G3" s="82"/>
      <c r="H3" s="82"/>
      <c r="I3" s="82"/>
      <c r="J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</row>
    <row r="4" spans="2:30" ht="45.75" customHeight="1" thickBot="1">
      <c r="B4" s="83"/>
      <c r="C4" s="83"/>
      <c r="D4" s="83"/>
      <c r="E4" s="83"/>
      <c r="F4" s="83"/>
      <c r="G4" s="83"/>
      <c r="H4" s="83"/>
      <c r="I4" s="83"/>
      <c r="J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</row>
    <row r="5" spans="2:30" ht="18.75" customHeight="1" thickBot="1">
      <c r="B5" s="26"/>
      <c r="C5" s="26">
        <v>2011</v>
      </c>
      <c r="D5" s="26">
        <v>2012</v>
      </c>
      <c r="E5" s="26">
        <v>2013</v>
      </c>
      <c r="F5" s="26">
        <v>2014</v>
      </c>
      <c r="G5" s="26">
        <v>2015</v>
      </c>
      <c r="H5" s="26">
        <v>2016</v>
      </c>
      <c r="I5" s="26">
        <v>2017</v>
      </c>
      <c r="J5" s="26">
        <v>2018</v>
      </c>
      <c r="L5" s="26"/>
      <c r="M5" s="26">
        <v>2011</v>
      </c>
      <c r="N5" s="26">
        <v>2012</v>
      </c>
      <c r="O5" s="26">
        <v>2013</v>
      </c>
      <c r="P5" s="26">
        <v>2014</v>
      </c>
      <c r="Q5" s="26">
        <v>2015</v>
      </c>
      <c r="R5" s="26">
        <v>2016</v>
      </c>
      <c r="S5" s="26">
        <v>2017</v>
      </c>
      <c r="T5" s="26">
        <v>2018</v>
      </c>
      <c r="V5" s="64">
        <v>2011</v>
      </c>
      <c r="W5" s="64">
        <v>2012</v>
      </c>
      <c r="X5" s="64">
        <v>2013</v>
      </c>
      <c r="Y5" s="64">
        <v>2014</v>
      </c>
      <c r="Z5" s="64">
        <v>2015</v>
      </c>
      <c r="AA5" s="64">
        <v>2016</v>
      </c>
      <c r="AB5" s="64">
        <v>2017</v>
      </c>
      <c r="AC5" s="64">
        <v>2018</v>
      </c>
    </row>
    <row r="6" spans="2:30" ht="18.75">
      <c r="B6" s="28" t="s">
        <v>30</v>
      </c>
      <c r="C6" s="31">
        <v>2302056</v>
      </c>
      <c r="D6" s="32">
        <v>2770571</v>
      </c>
      <c r="E6" s="33">
        <v>3205006.0327835698</v>
      </c>
      <c r="F6" s="34">
        <v>3594696.8216943601</v>
      </c>
      <c r="G6" s="34">
        <v>4106357.9190337602</v>
      </c>
      <c r="H6" s="35">
        <v>4385023.8672263902</v>
      </c>
      <c r="I6" s="35">
        <v>4825335.5706433197</v>
      </c>
      <c r="J6" s="35">
        <v>5228786.5811613398</v>
      </c>
      <c r="L6" s="48" t="s">
        <v>30</v>
      </c>
      <c r="M6" s="49">
        <v>75814</v>
      </c>
      <c r="N6" s="49">
        <v>116518</v>
      </c>
      <c r="O6" s="49">
        <v>148731</v>
      </c>
      <c r="P6" s="50">
        <v>177930</v>
      </c>
      <c r="Q6" s="51">
        <v>210761.16917101599</v>
      </c>
      <c r="R6" s="52">
        <v>229093.56388841799</v>
      </c>
      <c r="S6" s="53">
        <v>277713.901716683</v>
      </c>
      <c r="T6" s="59">
        <v>335184.926127902</v>
      </c>
      <c r="V6" s="65">
        <f>C6-M6</f>
        <v>2226242</v>
      </c>
      <c r="W6" s="65">
        <f t="shared" ref="W6:AC17" si="0">D6-N6</f>
        <v>2654053</v>
      </c>
      <c r="X6" s="65">
        <f t="shared" si="0"/>
        <v>3056275.0327835698</v>
      </c>
      <c r="Y6" s="65">
        <f t="shared" si="0"/>
        <v>3416766.8216943601</v>
      </c>
      <c r="Z6" s="65">
        <f t="shared" si="0"/>
        <v>3895596.749862744</v>
      </c>
      <c r="AA6" s="65">
        <f t="shared" si="0"/>
        <v>4155930.3033379721</v>
      </c>
      <c r="AB6" s="65">
        <f t="shared" si="0"/>
        <v>4547621.6689266367</v>
      </c>
      <c r="AC6" s="65">
        <f>J6-T6</f>
        <v>4893601.6550334375</v>
      </c>
      <c r="AD6" s="63"/>
    </row>
    <row r="7" spans="2:30" ht="18.75">
      <c r="B7" s="29" t="s">
        <v>31</v>
      </c>
      <c r="C7" s="36">
        <v>2287844</v>
      </c>
      <c r="D7" s="30">
        <v>2763915</v>
      </c>
      <c r="E7" s="37">
        <v>3207341.6825658102</v>
      </c>
      <c r="F7" s="38">
        <v>3603619.5256396402</v>
      </c>
      <c r="G7" s="38">
        <v>4151447.7759543802</v>
      </c>
      <c r="H7" s="39">
        <v>4437514.8990742303</v>
      </c>
      <c r="I7" s="39">
        <v>4846420.0359736402</v>
      </c>
      <c r="J7" s="39">
        <v>5255301.2290923698</v>
      </c>
      <c r="L7" s="48" t="s">
        <v>31</v>
      </c>
      <c r="M7" s="54">
        <v>75085</v>
      </c>
      <c r="N7" s="54">
        <v>114616</v>
      </c>
      <c r="O7" s="54">
        <v>150795</v>
      </c>
      <c r="P7" s="55">
        <v>178154</v>
      </c>
      <c r="Q7" s="56">
        <v>210297.42683444999</v>
      </c>
      <c r="R7" s="57">
        <v>231819.66409835999</v>
      </c>
      <c r="S7" s="58">
        <v>281083.98354583699</v>
      </c>
      <c r="T7" s="60">
        <v>331943.44374721701</v>
      </c>
      <c r="V7" s="65">
        <f t="shared" ref="V7:V16" si="1">C7-M7</f>
        <v>2212759</v>
      </c>
      <c r="W7" s="65">
        <f t="shared" si="0"/>
        <v>2649299</v>
      </c>
      <c r="X7" s="65">
        <f t="shared" si="0"/>
        <v>3056546.6825658102</v>
      </c>
      <c r="Y7" s="65">
        <f t="shared" si="0"/>
        <v>3425465.5256396402</v>
      </c>
      <c r="Z7" s="65">
        <f t="shared" si="0"/>
        <v>3941150.3491199301</v>
      </c>
      <c r="AA7" s="65">
        <f t="shared" si="0"/>
        <v>4205695.2349758707</v>
      </c>
      <c r="AB7" s="65">
        <f t="shared" si="0"/>
        <v>4565336.0524278032</v>
      </c>
      <c r="AC7" s="65">
        <f t="shared" si="0"/>
        <v>4923357.785345153</v>
      </c>
      <c r="AD7" s="63"/>
    </row>
    <row r="8" spans="2:30" ht="18.75">
      <c r="B8" s="29" t="s">
        <v>32</v>
      </c>
      <c r="C8" s="36">
        <v>2351357</v>
      </c>
      <c r="D8" s="30">
        <v>2825975</v>
      </c>
      <c r="E8" s="37">
        <v>3243136.3794728401</v>
      </c>
      <c r="F8" s="38">
        <v>3618063.85217987</v>
      </c>
      <c r="G8" s="38">
        <v>4198577.27704152</v>
      </c>
      <c r="H8" s="39">
        <v>4468954.6827335795</v>
      </c>
      <c r="I8" s="39">
        <v>4916665.4309762102</v>
      </c>
      <c r="J8" s="39">
        <v>5293098.4737707702</v>
      </c>
      <c r="L8" s="48" t="s">
        <v>32</v>
      </c>
      <c r="M8" s="54">
        <v>79651</v>
      </c>
      <c r="N8" s="54">
        <v>119639</v>
      </c>
      <c r="O8" s="54">
        <v>156964</v>
      </c>
      <c r="P8" s="55">
        <v>180945</v>
      </c>
      <c r="Q8" s="56">
        <v>212988.24699508399</v>
      </c>
      <c r="R8" s="57">
        <v>232656.512740837</v>
      </c>
      <c r="S8" s="58">
        <v>286177.96739280102</v>
      </c>
      <c r="T8" s="60">
        <v>339909.27974540601</v>
      </c>
      <c r="V8" s="65">
        <f t="shared" si="1"/>
        <v>2271706</v>
      </c>
      <c r="W8" s="65">
        <f t="shared" si="0"/>
        <v>2706336</v>
      </c>
      <c r="X8" s="65">
        <f t="shared" si="0"/>
        <v>3086172.3794728401</v>
      </c>
      <c r="Y8" s="65">
        <f t="shared" si="0"/>
        <v>3437118.85217987</v>
      </c>
      <c r="Z8" s="65">
        <f t="shared" si="0"/>
        <v>3985589.030046436</v>
      </c>
      <c r="AA8" s="65">
        <f t="shared" si="0"/>
        <v>4236298.1699927421</v>
      </c>
      <c r="AB8" s="65">
        <f t="shared" si="0"/>
        <v>4630487.4635834089</v>
      </c>
      <c r="AC8" s="65">
        <f t="shared" si="0"/>
        <v>4953189.1940253638</v>
      </c>
      <c r="AD8" s="63"/>
    </row>
    <row r="9" spans="2:30" ht="18.75">
      <c r="B9" s="29" t="s">
        <v>33</v>
      </c>
      <c r="C9" s="36">
        <v>2340213</v>
      </c>
      <c r="D9" s="30">
        <v>2841361</v>
      </c>
      <c r="E9" s="38">
        <v>3299350.4446688099</v>
      </c>
      <c r="F9" s="38">
        <v>3694764.7798045501</v>
      </c>
      <c r="G9" s="38">
        <v>4217625.0514054801</v>
      </c>
      <c r="H9" s="39">
        <v>4478408.9235356804</v>
      </c>
      <c r="I9" s="39">
        <v>4920453.4719918603</v>
      </c>
      <c r="J9" s="39">
        <v>5317211.6533832196</v>
      </c>
      <c r="L9" s="48" t="s">
        <v>33</v>
      </c>
      <c r="M9" s="54">
        <v>79567</v>
      </c>
      <c r="N9" s="54">
        <v>114018</v>
      </c>
      <c r="O9" s="54">
        <v>158519</v>
      </c>
      <c r="P9" s="55">
        <v>185508</v>
      </c>
      <c r="Q9" s="56">
        <v>213972.938155237</v>
      </c>
      <c r="R9" s="57">
        <v>233807.898902752</v>
      </c>
      <c r="S9" s="58">
        <v>291888.55136508</v>
      </c>
      <c r="T9" s="60">
        <v>340185.87785577902</v>
      </c>
      <c r="V9" s="65">
        <f t="shared" si="1"/>
        <v>2260646</v>
      </c>
      <c r="W9" s="65">
        <f t="shared" si="0"/>
        <v>2727343</v>
      </c>
      <c r="X9" s="65">
        <f t="shared" si="0"/>
        <v>3140831.4446688099</v>
      </c>
      <c r="Y9" s="65">
        <f t="shared" si="0"/>
        <v>3509256.7798045501</v>
      </c>
      <c r="Z9" s="65">
        <f t="shared" si="0"/>
        <v>4003652.113250243</v>
      </c>
      <c r="AA9" s="65">
        <f t="shared" si="0"/>
        <v>4244601.024632928</v>
      </c>
      <c r="AB9" s="65">
        <f t="shared" si="0"/>
        <v>4628564.92062678</v>
      </c>
      <c r="AC9" s="65">
        <f t="shared" si="0"/>
        <v>4977025.7755274409</v>
      </c>
      <c r="AD9" s="63"/>
    </row>
    <row r="10" spans="2:30" ht="18.75">
      <c r="B10" s="29" t="s">
        <v>34</v>
      </c>
      <c r="C10" s="36">
        <v>2397179</v>
      </c>
      <c r="D10" s="30">
        <v>2908957</v>
      </c>
      <c r="E10" s="38">
        <v>3349659.9639848298</v>
      </c>
      <c r="F10" s="38">
        <v>3763474.21411411</v>
      </c>
      <c r="G10" s="38">
        <v>4232149.5300159501</v>
      </c>
      <c r="H10" s="39">
        <v>4508452.26493116</v>
      </c>
      <c r="I10" s="39">
        <v>5012455.5019045901</v>
      </c>
      <c r="J10" s="39">
        <v>5336576.9438888701</v>
      </c>
      <c r="L10" s="48" t="s">
        <v>34</v>
      </c>
      <c r="M10" s="54">
        <v>82861</v>
      </c>
      <c r="N10" s="54">
        <v>115206</v>
      </c>
      <c r="O10" s="54">
        <v>163858</v>
      </c>
      <c r="P10" s="55">
        <v>190783</v>
      </c>
      <c r="Q10" s="56">
        <v>215338.94210215699</v>
      </c>
      <c r="R10" s="57">
        <v>238366.44743972301</v>
      </c>
      <c r="S10" s="58">
        <v>295606.02589940297</v>
      </c>
      <c r="T10" s="60">
        <v>339749.44118085498</v>
      </c>
      <c r="V10" s="65">
        <f t="shared" si="1"/>
        <v>2314318</v>
      </c>
      <c r="W10" s="65">
        <f t="shared" si="0"/>
        <v>2793751</v>
      </c>
      <c r="X10" s="65">
        <f t="shared" si="0"/>
        <v>3185801.9639848298</v>
      </c>
      <c r="Y10" s="65">
        <f t="shared" si="0"/>
        <v>3572691.21411411</v>
      </c>
      <c r="Z10" s="65">
        <f t="shared" si="0"/>
        <v>4016810.587913793</v>
      </c>
      <c r="AA10" s="65">
        <f t="shared" si="0"/>
        <v>4270085.8174914373</v>
      </c>
      <c r="AB10" s="65">
        <f t="shared" si="0"/>
        <v>4716849.4760051873</v>
      </c>
      <c r="AC10" s="65">
        <f t="shared" si="0"/>
        <v>4996827.502708015</v>
      </c>
      <c r="AD10" s="63"/>
    </row>
    <row r="11" spans="2:30" ht="18.75">
      <c r="B11" s="29" t="s">
        <v>35</v>
      </c>
      <c r="C11" s="36">
        <v>2438011</v>
      </c>
      <c r="D11" s="30">
        <v>2955833</v>
      </c>
      <c r="E11" s="38">
        <v>3374271.8296888401</v>
      </c>
      <c r="F11" s="38">
        <v>3834502.5756029501</v>
      </c>
      <c r="G11" s="39">
        <v>4319749.13516388</v>
      </c>
      <c r="H11" s="39">
        <v>4574670.7894357396</v>
      </c>
      <c r="I11" s="39">
        <v>5045987.3866893202</v>
      </c>
      <c r="J11" s="39">
        <v>5398816.9126372403</v>
      </c>
      <c r="L11" s="48" t="s">
        <v>35</v>
      </c>
      <c r="M11" s="54">
        <v>87025</v>
      </c>
      <c r="N11" s="54">
        <v>119279</v>
      </c>
      <c r="O11" s="54">
        <v>163966</v>
      </c>
      <c r="P11" s="55">
        <v>191470</v>
      </c>
      <c r="Q11" s="56">
        <v>213477.33695317601</v>
      </c>
      <c r="R11" s="57">
        <v>241336.36579488101</v>
      </c>
      <c r="S11" s="58">
        <v>302012.52655271202</v>
      </c>
      <c r="T11" s="60">
        <v>341216.01297818002</v>
      </c>
      <c r="V11" s="65">
        <f t="shared" si="1"/>
        <v>2350986</v>
      </c>
      <c r="W11" s="65">
        <f t="shared" si="0"/>
        <v>2836554</v>
      </c>
      <c r="X11" s="65">
        <f t="shared" si="0"/>
        <v>3210305.8296888401</v>
      </c>
      <c r="Y11" s="65">
        <f t="shared" si="0"/>
        <v>3643032.5756029501</v>
      </c>
      <c r="Z11" s="65">
        <f t="shared" si="0"/>
        <v>4106271.7982107038</v>
      </c>
      <c r="AA11" s="65">
        <f t="shared" si="0"/>
        <v>4333334.4236408584</v>
      </c>
      <c r="AB11" s="65">
        <f t="shared" si="0"/>
        <v>4743974.8601366086</v>
      </c>
      <c r="AC11" s="65">
        <f t="shared" si="0"/>
        <v>5057600.8996590599</v>
      </c>
      <c r="AD11" s="63"/>
    </row>
    <row r="12" spans="2:30" ht="18.75">
      <c r="B12" s="29" t="s">
        <v>36</v>
      </c>
      <c r="C12" s="36">
        <v>2464083</v>
      </c>
      <c r="D12" s="30">
        <v>2961417</v>
      </c>
      <c r="E12" s="40">
        <v>3392926.6681152401</v>
      </c>
      <c r="F12" s="38">
        <v>3787052.27748626</v>
      </c>
      <c r="G12" s="39">
        <v>4328822.4306923803</v>
      </c>
      <c r="H12" s="39">
        <v>4585381.0405796599</v>
      </c>
      <c r="I12" s="39">
        <v>5032685.0191653203</v>
      </c>
      <c r="J12" s="39">
        <v>5379318.4109901898</v>
      </c>
      <c r="L12" s="48" t="s">
        <v>36</v>
      </c>
      <c r="M12" s="54">
        <v>89786</v>
      </c>
      <c r="N12" s="54">
        <v>121018</v>
      </c>
      <c r="O12" s="54">
        <v>166453</v>
      </c>
      <c r="P12" s="55">
        <v>194299</v>
      </c>
      <c r="Q12" s="56">
        <v>216082.500023706</v>
      </c>
      <c r="R12" s="57">
        <v>243184.45348691501</v>
      </c>
      <c r="S12" s="58">
        <v>307637.57851851702</v>
      </c>
      <c r="T12" s="60">
        <v>339194.89430731302</v>
      </c>
      <c r="V12" s="65">
        <f t="shared" si="1"/>
        <v>2374297</v>
      </c>
      <c r="W12" s="65">
        <f t="shared" si="0"/>
        <v>2840399</v>
      </c>
      <c r="X12" s="65">
        <f t="shared" si="0"/>
        <v>3226473.6681152401</v>
      </c>
      <c r="Y12" s="65">
        <f t="shared" si="0"/>
        <v>3592753.27748626</v>
      </c>
      <c r="Z12" s="65">
        <f t="shared" si="0"/>
        <v>4112739.9306686744</v>
      </c>
      <c r="AA12" s="65">
        <f t="shared" si="0"/>
        <v>4342196.5870927451</v>
      </c>
      <c r="AB12" s="65">
        <f t="shared" si="0"/>
        <v>4725047.440646803</v>
      </c>
      <c r="AC12" s="65">
        <f t="shared" si="0"/>
        <v>5040123.5166828763</v>
      </c>
      <c r="AD12" s="63"/>
    </row>
    <row r="13" spans="2:30" ht="18.75">
      <c r="B13" s="29" t="s">
        <v>37</v>
      </c>
      <c r="C13" s="36">
        <v>2459898</v>
      </c>
      <c r="D13" s="30">
        <v>2984050</v>
      </c>
      <c r="E13" s="38">
        <v>3440207.1787615698</v>
      </c>
      <c r="F13" s="38">
        <v>3855885.5526688402</v>
      </c>
      <c r="G13" s="39">
        <v>4366571.2529410198</v>
      </c>
      <c r="H13" s="39">
        <v>4610130.1761383899</v>
      </c>
      <c r="I13" s="39">
        <v>5052553.08924885</v>
      </c>
      <c r="J13" s="39">
        <v>5399993.46847999</v>
      </c>
      <c r="L13" s="48" t="s">
        <v>37</v>
      </c>
      <c r="M13" s="54">
        <v>92021</v>
      </c>
      <c r="N13" s="54">
        <v>123673</v>
      </c>
      <c r="O13" s="54">
        <v>170222</v>
      </c>
      <c r="P13" s="55">
        <v>195959</v>
      </c>
      <c r="Q13" s="56">
        <v>216356.27090712299</v>
      </c>
      <c r="R13" s="57">
        <v>244843.08778306801</v>
      </c>
      <c r="S13" s="58">
        <v>309005.93359055498</v>
      </c>
      <c r="T13" s="60">
        <v>338754.28313660901</v>
      </c>
      <c r="V13" s="65">
        <f t="shared" si="1"/>
        <v>2367877</v>
      </c>
      <c r="W13" s="65">
        <f t="shared" si="0"/>
        <v>2860377</v>
      </c>
      <c r="X13" s="65">
        <f t="shared" si="0"/>
        <v>3269985.1787615698</v>
      </c>
      <c r="Y13" s="65">
        <f t="shared" si="0"/>
        <v>3659926.5526688402</v>
      </c>
      <c r="Z13" s="65">
        <f t="shared" si="0"/>
        <v>4150214.9820338967</v>
      </c>
      <c r="AA13" s="65">
        <f t="shared" si="0"/>
        <v>4365287.0883553214</v>
      </c>
      <c r="AB13" s="65">
        <f t="shared" si="0"/>
        <v>4743547.1556582954</v>
      </c>
      <c r="AC13" s="65">
        <f t="shared" si="0"/>
        <v>5061239.185343381</v>
      </c>
      <c r="AD13" s="63"/>
    </row>
    <row r="14" spans="2:30" ht="18.75">
      <c r="B14" s="29" t="s">
        <v>38</v>
      </c>
      <c r="C14" s="36">
        <v>2544862</v>
      </c>
      <c r="D14" s="30">
        <v>3049956</v>
      </c>
      <c r="E14" s="38">
        <v>3526187.98530155</v>
      </c>
      <c r="F14" s="38">
        <v>3995803.0370413</v>
      </c>
      <c r="G14" s="39">
        <v>4464082.5041995598</v>
      </c>
      <c r="H14" s="39">
        <v>4604578.8275404396</v>
      </c>
      <c r="I14" s="39">
        <v>5142891.2488269797</v>
      </c>
      <c r="J14" s="39">
        <v>5482492.8475230103</v>
      </c>
      <c r="L14" s="48" t="s">
        <v>38</v>
      </c>
      <c r="M14" s="54">
        <v>97756</v>
      </c>
      <c r="N14" s="54">
        <v>127678</v>
      </c>
      <c r="O14" s="54">
        <v>171701</v>
      </c>
      <c r="P14" s="55">
        <v>197141</v>
      </c>
      <c r="Q14" s="56">
        <v>219580.270347891</v>
      </c>
      <c r="R14" s="57">
        <v>263521.73426273698</v>
      </c>
      <c r="S14" s="58">
        <v>318573.87681624701</v>
      </c>
      <c r="T14" s="60">
        <v>355446.28417605202</v>
      </c>
      <c r="V14" s="65">
        <f t="shared" si="1"/>
        <v>2447106</v>
      </c>
      <c r="W14" s="65">
        <f t="shared" si="0"/>
        <v>2922278</v>
      </c>
      <c r="X14" s="65">
        <f t="shared" si="0"/>
        <v>3354486.98530155</v>
      </c>
      <c r="Y14" s="65">
        <f t="shared" si="0"/>
        <v>3798662.0370413</v>
      </c>
      <c r="Z14" s="65">
        <f t="shared" si="0"/>
        <v>4244502.2338516684</v>
      </c>
      <c r="AA14" s="65">
        <f t="shared" si="0"/>
        <v>4341057.0932777021</v>
      </c>
      <c r="AB14" s="65">
        <f t="shared" si="0"/>
        <v>4824317.372010733</v>
      </c>
      <c r="AC14" s="65">
        <f t="shared" si="0"/>
        <v>5127046.5633469587</v>
      </c>
      <c r="AD14" s="63"/>
    </row>
    <row r="15" spans="2:30" ht="18.75">
      <c r="B15" s="29" t="s">
        <v>39</v>
      </c>
      <c r="C15" s="36">
        <v>2587282</v>
      </c>
      <c r="D15" s="30">
        <v>3070604</v>
      </c>
      <c r="E15" s="38">
        <v>3520890.4347656802</v>
      </c>
      <c r="F15" s="38">
        <v>4011368.2771634301</v>
      </c>
      <c r="G15" s="39">
        <v>4370403.9204665096</v>
      </c>
      <c r="H15" s="39">
        <v>4652658.3243984496</v>
      </c>
      <c r="I15" s="39">
        <v>5162305.8872840004</v>
      </c>
      <c r="J15" s="39">
        <v>5554525.5858024601</v>
      </c>
      <c r="L15" s="48" t="s">
        <v>39</v>
      </c>
      <c r="M15" s="54">
        <v>101804</v>
      </c>
      <c r="N15" s="54">
        <v>134453</v>
      </c>
      <c r="O15" s="54">
        <v>174018</v>
      </c>
      <c r="P15" s="55">
        <v>207121</v>
      </c>
      <c r="Q15" s="58">
        <v>219477.86458578799</v>
      </c>
      <c r="R15" s="57">
        <v>264678.24584820302</v>
      </c>
      <c r="S15" s="58">
        <v>319123.76419723599</v>
      </c>
      <c r="T15" s="61"/>
      <c r="V15" s="65">
        <f t="shared" si="1"/>
        <v>2485478</v>
      </c>
      <c r="W15" s="65">
        <f t="shared" si="0"/>
        <v>2936151</v>
      </c>
      <c r="X15" s="65">
        <f t="shared" si="0"/>
        <v>3346872.4347656802</v>
      </c>
      <c r="Y15" s="65">
        <f t="shared" si="0"/>
        <v>3804247.2771634301</v>
      </c>
      <c r="Z15" s="65">
        <f t="shared" si="0"/>
        <v>4150926.0558807217</v>
      </c>
      <c r="AA15" s="65">
        <f t="shared" si="0"/>
        <v>4387980.0785502465</v>
      </c>
      <c r="AB15" s="65">
        <f t="shared" si="0"/>
        <v>4843182.1230867645</v>
      </c>
      <c r="AC15" s="65"/>
      <c r="AD15" s="63"/>
    </row>
    <row r="16" spans="2:30" ht="18.75">
      <c r="B16" s="29" t="s">
        <v>40</v>
      </c>
      <c r="C16" s="36">
        <v>2644742</v>
      </c>
      <c r="D16" s="30">
        <v>3130518</v>
      </c>
      <c r="E16" s="38">
        <v>3563362.3653061599</v>
      </c>
      <c r="F16" s="38">
        <v>4054679.8615381802</v>
      </c>
      <c r="G16" s="39">
        <v>4367019.1311902404</v>
      </c>
      <c r="H16" s="39">
        <v>4733977.2816623803</v>
      </c>
      <c r="I16" s="39">
        <v>5199485.6802553702</v>
      </c>
      <c r="J16" s="39">
        <v>5573389.2629802898</v>
      </c>
      <c r="L16" s="48" t="s">
        <v>40</v>
      </c>
      <c r="M16" s="54">
        <v>105333</v>
      </c>
      <c r="N16" s="54">
        <v>138671</v>
      </c>
      <c r="O16" s="54">
        <v>176292</v>
      </c>
      <c r="P16" s="55">
        <v>209644</v>
      </c>
      <c r="Q16" s="58">
        <v>220635.01812135201</v>
      </c>
      <c r="R16" s="57">
        <v>270480.328370056</v>
      </c>
      <c r="S16" s="58">
        <v>322715.26020417002</v>
      </c>
      <c r="T16" s="25"/>
      <c r="V16" s="65">
        <f t="shared" si="1"/>
        <v>2539409</v>
      </c>
      <c r="W16" s="65">
        <f t="shared" si="0"/>
        <v>2991847</v>
      </c>
      <c r="X16" s="65">
        <f t="shared" si="0"/>
        <v>3387070.3653061599</v>
      </c>
      <c r="Y16" s="65">
        <f t="shared" si="0"/>
        <v>3845035.8615381802</v>
      </c>
      <c r="Z16" s="65">
        <f t="shared" si="0"/>
        <v>4146384.1130688884</v>
      </c>
      <c r="AA16" s="65">
        <f t="shared" si="0"/>
        <v>4463496.9532923242</v>
      </c>
      <c r="AB16" s="65">
        <f t="shared" si="0"/>
        <v>4876770.4200512003</v>
      </c>
      <c r="AC16" s="65"/>
      <c r="AD16" s="63"/>
    </row>
    <row r="17" spans="2:30" ht="18.75">
      <c r="B17" s="29" t="s">
        <v>41</v>
      </c>
      <c r="C17" s="36">
        <v>2784912</v>
      </c>
      <c r="D17" s="62">
        <v>3225198</v>
      </c>
      <c r="E17" s="38">
        <v>3663967.5841204799</v>
      </c>
      <c r="F17" s="38">
        <v>4114419.8913920498</v>
      </c>
      <c r="G17" s="39">
        <v>4413056.4361771699</v>
      </c>
      <c r="H17" s="39">
        <v>4836758.4389805198</v>
      </c>
      <c r="I17" s="39">
        <v>5289208.7178892801</v>
      </c>
      <c r="J17" s="25"/>
      <c r="L17" s="48" t="s">
        <v>41</v>
      </c>
      <c r="M17" s="54">
        <v>115415</v>
      </c>
      <c r="N17" s="54">
        <v>147512</v>
      </c>
      <c r="O17" s="54">
        <v>183534</v>
      </c>
      <c r="P17" s="55">
        <v>217858</v>
      </c>
      <c r="Q17" s="58">
        <v>231175.385003128</v>
      </c>
      <c r="R17" s="57">
        <v>279334.83178330702</v>
      </c>
      <c r="S17" s="58">
        <v>334719.40469345998</v>
      </c>
      <c r="T17" s="25"/>
      <c r="V17" s="65">
        <f>C17-M17</f>
        <v>2669497</v>
      </c>
      <c r="W17" s="65">
        <f t="shared" si="0"/>
        <v>3077686</v>
      </c>
      <c r="X17" s="65">
        <f t="shared" si="0"/>
        <v>3480433.5841204799</v>
      </c>
      <c r="Y17" s="65">
        <f t="shared" si="0"/>
        <v>3896561.8913920498</v>
      </c>
      <c r="Z17" s="65">
        <f t="shared" si="0"/>
        <v>4181881.0511740418</v>
      </c>
      <c r="AA17" s="65">
        <f t="shared" si="0"/>
        <v>4557423.607197213</v>
      </c>
      <c r="AB17" s="65">
        <f t="shared" si="0"/>
        <v>4954489.31319582</v>
      </c>
      <c r="AC17" s="65">
        <f t="shared" si="0"/>
        <v>0</v>
      </c>
      <c r="AD17" s="63"/>
    </row>
    <row r="22" spans="2:30">
      <c r="B22" s="80" t="s">
        <v>47</v>
      </c>
      <c r="C22" s="81"/>
      <c r="D22" s="81"/>
      <c r="E22" s="81"/>
      <c r="F22" s="81"/>
      <c r="G22" s="81"/>
      <c r="H22" s="81"/>
      <c r="I22" s="81"/>
      <c r="J22" s="81"/>
    </row>
    <row r="23" spans="2:30">
      <c r="B23" s="81"/>
      <c r="C23" s="81"/>
      <c r="D23" s="81"/>
      <c r="E23" s="81"/>
      <c r="F23" s="81"/>
      <c r="G23" s="81"/>
      <c r="H23" s="81"/>
      <c r="I23" s="81"/>
      <c r="J23" s="81"/>
      <c r="V23" s="84" t="s">
        <v>49</v>
      </c>
      <c r="W23" s="81"/>
      <c r="X23" s="81"/>
      <c r="Y23" s="81"/>
      <c r="Z23" s="81"/>
      <c r="AA23" s="81"/>
      <c r="AB23" s="81"/>
      <c r="AC23" s="81"/>
      <c r="AD23" s="81"/>
    </row>
    <row r="24" spans="2:30" ht="15" customHeight="1">
      <c r="B24" s="82"/>
      <c r="C24" s="82"/>
      <c r="D24" s="82"/>
      <c r="E24" s="82"/>
      <c r="F24" s="82"/>
      <c r="G24" s="82"/>
      <c r="H24" s="82"/>
      <c r="I24" s="82"/>
      <c r="J24" s="82"/>
      <c r="L24" s="80" t="s">
        <v>48</v>
      </c>
      <c r="M24" s="80"/>
      <c r="N24" s="80"/>
      <c r="O24" s="80"/>
      <c r="P24" s="80"/>
      <c r="Q24" s="80"/>
      <c r="R24" s="80"/>
      <c r="S24" s="80"/>
      <c r="T24" s="80"/>
      <c r="V24" s="81"/>
      <c r="W24" s="81"/>
      <c r="X24" s="81"/>
      <c r="Y24" s="81"/>
      <c r="Z24" s="81"/>
      <c r="AA24" s="81"/>
      <c r="AB24" s="81"/>
      <c r="AC24" s="81"/>
      <c r="AD24" s="81"/>
    </row>
    <row r="25" spans="2:30" ht="15.75" thickBot="1">
      <c r="B25" s="83"/>
      <c r="C25" s="83"/>
      <c r="D25" s="83"/>
      <c r="E25" s="83"/>
      <c r="F25" s="83"/>
      <c r="G25" s="83"/>
      <c r="H25" s="83"/>
      <c r="I25" s="83"/>
      <c r="J25" s="83"/>
      <c r="L25" s="80"/>
      <c r="M25" s="80"/>
      <c r="N25" s="80"/>
      <c r="O25" s="80"/>
      <c r="P25" s="80"/>
      <c r="Q25" s="80"/>
      <c r="R25" s="80"/>
      <c r="S25" s="80"/>
      <c r="T25" s="80"/>
      <c r="V25" s="83"/>
      <c r="W25" s="83"/>
      <c r="X25" s="83"/>
      <c r="Y25" s="83"/>
      <c r="Z25" s="83"/>
      <c r="AA25" s="83"/>
      <c r="AB25" s="83"/>
      <c r="AC25" s="83"/>
      <c r="AD25" s="83"/>
    </row>
    <row r="26" spans="2:30" ht="26.25" thickBot="1">
      <c r="B26" s="26" t="s">
        <v>0</v>
      </c>
      <c r="C26" s="26">
        <v>2011</v>
      </c>
      <c r="D26" s="26">
        <v>2012</v>
      </c>
      <c r="E26" s="26">
        <v>2013</v>
      </c>
      <c r="F26" s="26">
        <v>2014</v>
      </c>
      <c r="G26" s="26">
        <v>2015</v>
      </c>
      <c r="H26" s="26">
        <v>2016</v>
      </c>
      <c r="I26" s="26">
        <v>2017</v>
      </c>
      <c r="J26" s="26">
        <v>2018</v>
      </c>
      <c r="L26" s="66"/>
      <c r="M26" s="66">
        <v>2011</v>
      </c>
      <c r="N26" s="66">
        <v>2012</v>
      </c>
      <c r="O26" s="66">
        <v>2013</v>
      </c>
      <c r="P26" s="66">
        <v>2014</v>
      </c>
      <c r="Q26" s="66">
        <v>2015</v>
      </c>
      <c r="R26" s="66">
        <v>2016</v>
      </c>
      <c r="S26" s="66">
        <v>2017</v>
      </c>
      <c r="T26" s="66">
        <v>2018</v>
      </c>
      <c r="V26" s="66"/>
      <c r="W26" s="66">
        <v>2011</v>
      </c>
      <c r="X26" s="66">
        <v>2012</v>
      </c>
      <c r="Y26" s="66">
        <v>2013</v>
      </c>
      <c r="Z26" s="66">
        <v>2014</v>
      </c>
      <c r="AA26" s="66">
        <v>2015</v>
      </c>
      <c r="AB26" s="66">
        <v>2016</v>
      </c>
      <c r="AC26" s="66">
        <v>2017</v>
      </c>
      <c r="AD26" s="66">
        <v>2018</v>
      </c>
    </row>
    <row r="27" spans="2:30" ht="19.5" thickBot="1">
      <c r="B27" s="28" t="s">
        <v>30</v>
      </c>
      <c r="C27" s="32">
        <v>1746005</v>
      </c>
      <c r="D27" s="32">
        <v>2200258</v>
      </c>
      <c r="E27" s="42">
        <v>2705600.5641258499</v>
      </c>
      <c r="F27" s="43">
        <v>3284889.90681866</v>
      </c>
      <c r="G27" s="43">
        <v>3667162.5151529498</v>
      </c>
      <c r="H27" s="44">
        <v>4014504.3939957102</v>
      </c>
      <c r="I27" s="44">
        <v>4346797.5759467501</v>
      </c>
      <c r="J27" s="44">
        <v>4675118.6118466798</v>
      </c>
      <c r="L27" s="67" t="s">
        <v>30</v>
      </c>
      <c r="M27" s="78">
        <v>69724</v>
      </c>
      <c r="N27" s="78">
        <v>101689</v>
      </c>
      <c r="O27" s="68">
        <v>149672</v>
      </c>
      <c r="P27" s="69">
        <v>181397.76700000002</v>
      </c>
      <c r="Q27" s="70">
        <v>197279.24249676199</v>
      </c>
      <c r="R27" s="71">
        <v>211221.11271808803</v>
      </c>
      <c r="S27" s="71">
        <v>244465.91204010998</v>
      </c>
      <c r="T27" s="72">
        <v>280631.44402433198</v>
      </c>
      <c r="V27" s="67" t="s">
        <v>30</v>
      </c>
      <c r="W27" s="99">
        <f>C27-M27</f>
        <v>1676281</v>
      </c>
      <c r="X27" s="99">
        <f t="shared" ref="X27:AD27" si="2">D27-N27</f>
        <v>2098569</v>
      </c>
      <c r="Y27" s="99">
        <f t="shared" si="2"/>
        <v>2555928.5641258499</v>
      </c>
      <c r="Z27" s="99">
        <f t="shared" si="2"/>
        <v>3103492.13981866</v>
      </c>
      <c r="AA27" s="99">
        <f t="shared" si="2"/>
        <v>3469883.2726561879</v>
      </c>
      <c r="AB27" s="99">
        <f t="shared" si="2"/>
        <v>3803283.2812776221</v>
      </c>
      <c r="AC27" s="99">
        <f t="shared" si="2"/>
        <v>4102331.6639066404</v>
      </c>
      <c r="AD27" s="99">
        <f t="shared" si="2"/>
        <v>4394487.167822348</v>
      </c>
    </row>
    <row r="28" spans="2:30" ht="19.5" thickBot="1">
      <c r="B28" s="29" t="s">
        <v>31</v>
      </c>
      <c r="C28" s="30">
        <v>1773889</v>
      </c>
      <c r="D28" s="30">
        <v>2217962</v>
      </c>
      <c r="E28" s="45">
        <v>2736683.68754254</v>
      </c>
      <c r="F28" s="46">
        <v>3293464.6199126299</v>
      </c>
      <c r="G28" s="46">
        <v>3698177.3262775699</v>
      </c>
      <c r="H28" s="47">
        <v>3998090.2659819401</v>
      </c>
      <c r="I28" s="47">
        <v>4342577.6000184296</v>
      </c>
      <c r="J28" s="47">
        <v>4704018.2477518097</v>
      </c>
      <c r="L28" s="67" t="s">
        <v>31</v>
      </c>
      <c r="M28" s="79">
        <v>71449</v>
      </c>
      <c r="N28" s="79">
        <v>103713</v>
      </c>
      <c r="O28" s="30">
        <v>154072</v>
      </c>
      <c r="P28" s="69">
        <v>181772.18100000001</v>
      </c>
      <c r="Q28" s="70">
        <v>197543.17306669598</v>
      </c>
      <c r="R28" s="73">
        <v>211570.97791246301</v>
      </c>
      <c r="S28" s="73">
        <v>245815.13192080898</v>
      </c>
      <c r="T28" s="74">
        <v>282096.15345852799</v>
      </c>
      <c r="V28" s="67" t="s">
        <v>31</v>
      </c>
      <c r="W28" s="79">
        <f t="shared" ref="W28:W38" si="3">C28-M28</f>
        <v>1702440</v>
      </c>
      <c r="X28" s="79">
        <f t="shared" ref="X28:X38" si="4">D28-N28</f>
        <v>2114249</v>
      </c>
      <c r="Y28" s="79">
        <f t="shared" ref="Y28:Y38" si="5">E28-O28</f>
        <v>2582611.68754254</v>
      </c>
      <c r="Z28" s="79">
        <f t="shared" ref="Z28:Z38" si="6">F28-P28</f>
        <v>3111692.4389126301</v>
      </c>
      <c r="AA28" s="79">
        <f t="shared" ref="AA28:AA38" si="7">G28-Q28</f>
        <v>3500634.1532108737</v>
      </c>
      <c r="AB28" s="79">
        <f>H28-R28</f>
        <v>3786519.2880694773</v>
      </c>
      <c r="AC28" s="79">
        <f t="shared" ref="AC28:AC38" si="8">I28-S28</f>
        <v>4096762.4680976206</v>
      </c>
      <c r="AD28" s="79">
        <f t="shared" ref="AD28:AD35" si="9">J28-T28</f>
        <v>4421922.0942932814</v>
      </c>
    </row>
    <row r="29" spans="2:30" ht="19.5" thickBot="1">
      <c r="B29" s="29" t="s">
        <v>32</v>
      </c>
      <c r="C29" s="30">
        <v>1814846</v>
      </c>
      <c r="D29" s="30">
        <v>2282724</v>
      </c>
      <c r="E29" s="45">
        <v>2787371.5371245998</v>
      </c>
      <c r="F29" s="46">
        <v>3334011.4361780598</v>
      </c>
      <c r="G29" s="46">
        <v>3713544.1876349999</v>
      </c>
      <c r="H29" s="47">
        <v>4029924.2578566601</v>
      </c>
      <c r="I29" s="47">
        <v>4402974.7358823502</v>
      </c>
      <c r="J29" s="47">
        <v>4788782.7788894</v>
      </c>
      <c r="L29" s="67" t="s">
        <v>32</v>
      </c>
      <c r="M29" s="79">
        <v>74253</v>
      </c>
      <c r="N29" s="79">
        <v>104239</v>
      </c>
      <c r="O29" s="30">
        <v>161081</v>
      </c>
      <c r="P29" s="69">
        <v>184964.30400000003</v>
      </c>
      <c r="Q29" s="70">
        <v>200712.15712870902</v>
      </c>
      <c r="R29" s="73">
        <v>213481.98504527</v>
      </c>
      <c r="S29" s="73">
        <v>250536.167815366</v>
      </c>
      <c r="T29" s="74">
        <v>286621.26382559701</v>
      </c>
      <c r="V29" s="67" t="s">
        <v>32</v>
      </c>
      <c r="W29" s="79">
        <f t="shared" si="3"/>
        <v>1740593</v>
      </c>
      <c r="X29" s="79">
        <f t="shared" si="4"/>
        <v>2178485</v>
      </c>
      <c r="Y29" s="79">
        <f t="shared" si="5"/>
        <v>2626290.5371245998</v>
      </c>
      <c r="Z29" s="79">
        <f t="shared" si="6"/>
        <v>3149047.1321780598</v>
      </c>
      <c r="AA29" s="79">
        <f t="shared" si="7"/>
        <v>3512832.030506291</v>
      </c>
      <c r="AB29" s="79">
        <f t="shared" ref="AB29:AB38" si="10">H29-R29</f>
        <v>3816442.27281139</v>
      </c>
      <c r="AC29" s="79">
        <f t="shared" si="8"/>
        <v>4152438.5680669844</v>
      </c>
      <c r="AD29" s="79">
        <f t="shared" si="9"/>
        <v>4502161.5150638027</v>
      </c>
    </row>
    <row r="30" spans="2:30" ht="19.5" thickBot="1">
      <c r="B30" s="29" t="s">
        <v>33</v>
      </c>
      <c r="C30" s="30">
        <v>1843538</v>
      </c>
      <c r="D30" s="30">
        <v>2334211</v>
      </c>
      <c r="E30" s="46">
        <v>2844811.8632955099</v>
      </c>
      <c r="F30" s="46">
        <v>3388776.4016622999</v>
      </c>
      <c r="G30" s="46">
        <v>3745058.3038843502</v>
      </c>
      <c r="H30" s="47">
        <v>4035929.06783592</v>
      </c>
      <c r="I30" s="47">
        <v>4420255.5128285801</v>
      </c>
      <c r="J30" s="47">
        <v>4827237.6285065496</v>
      </c>
      <c r="L30" s="67" t="s">
        <v>33</v>
      </c>
      <c r="M30" s="79">
        <v>75726</v>
      </c>
      <c r="N30" s="79">
        <v>108767</v>
      </c>
      <c r="O30" s="30">
        <v>163407</v>
      </c>
      <c r="P30" s="69">
        <v>187884.79699999996</v>
      </c>
      <c r="Q30" s="70">
        <v>201526.15033842099</v>
      </c>
      <c r="R30" s="73">
        <v>213481.98504527</v>
      </c>
      <c r="S30" s="73">
        <v>252290.09786126902</v>
      </c>
      <c r="T30" s="74">
        <v>287754.72948733199</v>
      </c>
      <c r="V30" s="67" t="s">
        <v>33</v>
      </c>
      <c r="W30" s="79">
        <f t="shared" si="3"/>
        <v>1767812</v>
      </c>
      <c r="X30" s="79">
        <f t="shared" si="4"/>
        <v>2225444</v>
      </c>
      <c r="Y30" s="79">
        <f t="shared" si="5"/>
        <v>2681404.8632955099</v>
      </c>
      <c r="Z30" s="79">
        <f t="shared" si="6"/>
        <v>3200891.6046623001</v>
      </c>
      <c r="AA30" s="79">
        <f t="shared" si="7"/>
        <v>3543532.1535459291</v>
      </c>
      <c r="AB30" s="79">
        <f t="shared" si="10"/>
        <v>3822447.08279065</v>
      </c>
      <c r="AC30" s="79">
        <f t="shared" si="8"/>
        <v>4167965.4149673111</v>
      </c>
      <c r="AD30" s="79">
        <f t="shared" si="9"/>
        <v>4539482.899019218</v>
      </c>
    </row>
    <row r="31" spans="2:30" ht="19.5" thickBot="1">
      <c r="B31" s="29" t="s">
        <v>34</v>
      </c>
      <c r="C31" s="30">
        <v>1889465</v>
      </c>
      <c r="D31" s="30">
        <v>2403656</v>
      </c>
      <c r="E31" s="46">
        <v>2909085.2641555299</v>
      </c>
      <c r="F31" s="46">
        <v>3429683.84037313</v>
      </c>
      <c r="G31" s="46">
        <v>3790548.0519964402</v>
      </c>
      <c r="H31" s="47">
        <v>4100141.7757318402</v>
      </c>
      <c r="I31" s="47">
        <v>4460017.3225229997</v>
      </c>
      <c r="J31" s="47">
        <v>4930483.5833064597</v>
      </c>
      <c r="L31" s="67" t="s">
        <v>34</v>
      </c>
      <c r="M31" s="79">
        <v>78619</v>
      </c>
      <c r="N31" s="79">
        <v>112844</v>
      </c>
      <c r="O31" s="30">
        <v>167259</v>
      </c>
      <c r="P31" s="69">
        <v>189689.650739317</v>
      </c>
      <c r="Q31" s="70">
        <v>203894.149370292</v>
      </c>
      <c r="R31" s="73">
        <v>217858.27601077699</v>
      </c>
      <c r="S31" s="73">
        <v>256832.14320220498</v>
      </c>
      <c r="T31" s="74">
        <v>291755.786072877</v>
      </c>
      <c r="V31" s="67" t="s">
        <v>34</v>
      </c>
      <c r="W31" s="79">
        <f t="shared" si="3"/>
        <v>1810846</v>
      </c>
      <c r="X31" s="79">
        <f t="shared" si="4"/>
        <v>2290812</v>
      </c>
      <c r="Y31" s="79">
        <f t="shared" si="5"/>
        <v>2741826.2641555299</v>
      </c>
      <c r="Z31" s="79">
        <f t="shared" si="6"/>
        <v>3239994.1896338132</v>
      </c>
      <c r="AA31" s="79">
        <f t="shared" si="7"/>
        <v>3586653.902626148</v>
      </c>
      <c r="AB31" s="79">
        <f t="shared" si="10"/>
        <v>3882283.4997210633</v>
      </c>
      <c r="AC31" s="79">
        <f t="shared" si="8"/>
        <v>4203185.1793207945</v>
      </c>
      <c r="AD31" s="79">
        <f t="shared" si="9"/>
        <v>4638727.7972335825</v>
      </c>
    </row>
    <row r="32" spans="2:30" ht="19.5" thickBot="1">
      <c r="B32" s="29" t="s">
        <v>35</v>
      </c>
      <c r="C32" s="30">
        <v>1950727</v>
      </c>
      <c r="D32" s="30">
        <v>2470380</v>
      </c>
      <c r="E32" s="46">
        <v>2982435.7414360498</v>
      </c>
      <c r="F32" s="46">
        <v>3494967.8145965198</v>
      </c>
      <c r="G32" s="47">
        <v>3861172.1599931102</v>
      </c>
      <c r="H32" s="47">
        <v>4200214.1400287095</v>
      </c>
      <c r="I32" s="47">
        <v>4526434.6135043995</v>
      </c>
      <c r="J32" s="47">
        <v>5028745.1140973801</v>
      </c>
      <c r="L32" s="67" t="s">
        <v>35</v>
      </c>
      <c r="M32" s="79">
        <v>82616</v>
      </c>
      <c r="N32" s="79">
        <v>117592</v>
      </c>
      <c r="O32" s="30">
        <v>171227</v>
      </c>
      <c r="P32" s="69">
        <v>193136.03320122298</v>
      </c>
      <c r="Q32" s="70">
        <v>206056.46284034901</v>
      </c>
      <c r="R32" s="73">
        <v>222174.79333000601</v>
      </c>
      <c r="S32" s="73">
        <v>265317.43211429601</v>
      </c>
      <c r="T32" s="74">
        <v>295021.00951646199</v>
      </c>
      <c r="V32" s="67" t="s">
        <v>35</v>
      </c>
      <c r="W32" s="79">
        <f t="shared" si="3"/>
        <v>1868111</v>
      </c>
      <c r="X32" s="79">
        <f t="shared" si="4"/>
        <v>2352788</v>
      </c>
      <c r="Y32" s="79">
        <f t="shared" si="5"/>
        <v>2811208.7414360498</v>
      </c>
      <c r="Z32" s="79">
        <f t="shared" si="6"/>
        <v>3301831.781395297</v>
      </c>
      <c r="AA32" s="79">
        <f t="shared" si="7"/>
        <v>3655115.6971527613</v>
      </c>
      <c r="AB32" s="79">
        <f t="shared" si="10"/>
        <v>3978039.3466987037</v>
      </c>
      <c r="AC32" s="79">
        <f t="shared" si="8"/>
        <v>4261117.1813901039</v>
      </c>
      <c r="AD32" s="79">
        <f t="shared" si="9"/>
        <v>4733724.1045809183</v>
      </c>
    </row>
    <row r="33" spans="1:30" ht="19.5" thickBot="1">
      <c r="B33" s="29" t="s">
        <v>36</v>
      </c>
      <c r="C33" s="30">
        <v>1973599</v>
      </c>
      <c r="D33" s="30">
        <v>2487835</v>
      </c>
      <c r="E33" s="46">
        <v>3045510.50528148</v>
      </c>
      <c r="F33" s="46">
        <v>3521624.1758417501</v>
      </c>
      <c r="G33" s="47">
        <v>3868143.8679969702</v>
      </c>
      <c r="H33" s="47">
        <v>4161192.64713305</v>
      </c>
      <c r="I33" s="47">
        <v>4507140.8688560799</v>
      </c>
      <c r="J33" s="47">
        <v>5029622.2362830397</v>
      </c>
      <c r="L33" s="67" t="s">
        <v>36</v>
      </c>
      <c r="M33" s="79">
        <v>84556</v>
      </c>
      <c r="N33" s="79">
        <v>12091</v>
      </c>
      <c r="O33" s="30">
        <v>174486</v>
      </c>
      <c r="P33" s="69">
        <v>194078.89975646499</v>
      </c>
      <c r="Q33" s="70">
        <v>204842.59916640801</v>
      </c>
      <c r="R33" s="73">
        <v>220143.36874316898</v>
      </c>
      <c r="S33" s="73">
        <v>264334.95399619901</v>
      </c>
      <c r="T33" s="74">
        <v>297422.995912602</v>
      </c>
      <c r="V33" s="67" t="s">
        <v>36</v>
      </c>
      <c r="W33" s="79">
        <f t="shared" si="3"/>
        <v>1889043</v>
      </c>
      <c r="X33" s="79">
        <f t="shared" si="4"/>
        <v>2475744</v>
      </c>
      <c r="Y33" s="79">
        <f t="shared" si="5"/>
        <v>2871024.50528148</v>
      </c>
      <c r="Z33" s="79">
        <f t="shared" si="6"/>
        <v>3327545.276085285</v>
      </c>
      <c r="AA33" s="79">
        <f t="shared" si="7"/>
        <v>3663301.268830562</v>
      </c>
      <c r="AB33" s="79">
        <f t="shared" si="10"/>
        <v>3941049.2783898809</v>
      </c>
      <c r="AC33" s="79">
        <f t="shared" si="8"/>
        <v>4242805.9148598807</v>
      </c>
      <c r="AD33" s="79">
        <f t="shared" si="9"/>
        <v>4732199.2403704375</v>
      </c>
    </row>
    <row r="34" spans="1:30" ht="19.5" thickBot="1">
      <c r="A34" s="1"/>
      <c r="B34" s="29" t="s">
        <v>37</v>
      </c>
      <c r="C34" s="30">
        <v>2031614</v>
      </c>
      <c r="D34" s="30">
        <v>2527989</v>
      </c>
      <c r="E34" s="46">
        <v>3091428.96741093</v>
      </c>
      <c r="F34" s="46">
        <v>3522370.0783743402</v>
      </c>
      <c r="G34" s="47">
        <v>3916704.3236864698</v>
      </c>
      <c r="H34" s="47">
        <v>4177312.9086782602</v>
      </c>
      <c r="I34" s="47">
        <v>4527179.0706267403</v>
      </c>
      <c r="J34" s="47">
        <v>5084506.4365007496</v>
      </c>
      <c r="L34" s="67" t="s">
        <v>37</v>
      </c>
      <c r="M34" s="79">
        <v>90540</v>
      </c>
      <c r="N34" s="79">
        <v>124946</v>
      </c>
      <c r="O34" s="30">
        <v>174537</v>
      </c>
      <c r="P34" s="69">
        <v>193983.11525510199</v>
      </c>
      <c r="Q34" s="70">
        <v>205873.62228296901</v>
      </c>
      <c r="R34" s="73">
        <v>220452.38948584799</v>
      </c>
      <c r="S34" s="73">
        <v>267201.12245108897</v>
      </c>
      <c r="T34" s="74">
        <v>303511.78053673101</v>
      </c>
      <c r="V34" s="67" t="s">
        <v>37</v>
      </c>
      <c r="W34" s="79">
        <f t="shared" si="3"/>
        <v>1941074</v>
      </c>
      <c r="X34" s="79">
        <f t="shared" si="4"/>
        <v>2403043</v>
      </c>
      <c r="Y34" s="79">
        <f t="shared" si="5"/>
        <v>2916891.96741093</v>
      </c>
      <c r="Z34" s="79">
        <f t="shared" si="6"/>
        <v>3328386.9631192381</v>
      </c>
      <c r="AA34" s="79">
        <f t="shared" si="7"/>
        <v>3710830.701403501</v>
      </c>
      <c r="AB34" s="79">
        <f t="shared" si="10"/>
        <v>3956860.519192412</v>
      </c>
      <c r="AC34" s="79">
        <f t="shared" si="8"/>
        <v>4259977.948175651</v>
      </c>
      <c r="AD34" s="79">
        <f t="shared" si="9"/>
        <v>4780994.6559640188</v>
      </c>
    </row>
    <row r="35" spans="1:30" ht="19.5" thickBot="1">
      <c r="A35" s="4"/>
      <c r="B35" s="29" t="s">
        <v>38</v>
      </c>
      <c r="C35" s="30">
        <v>2079261</v>
      </c>
      <c r="D35" s="30">
        <v>2573056</v>
      </c>
      <c r="E35" s="46">
        <v>3170805.3973323</v>
      </c>
      <c r="F35" s="46">
        <v>3592086.6675424399</v>
      </c>
      <c r="G35" s="47">
        <v>3990464.0888018101</v>
      </c>
      <c r="H35" s="47">
        <v>4243803.2902579596</v>
      </c>
      <c r="I35" s="47">
        <v>4580521.36593235</v>
      </c>
      <c r="J35" s="47">
        <v>5175052.0269844197</v>
      </c>
      <c r="L35" s="67" t="s">
        <v>38</v>
      </c>
      <c r="M35" s="79">
        <v>92839</v>
      </c>
      <c r="N35" s="79">
        <v>130357</v>
      </c>
      <c r="O35" s="30">
        <v>177320</v>
      </c>
      <c r="P35" s="69">
        <v>196563.47572268298</v>
      </c>
      <c r="Q35" s="70">
        <v>208142.90795820797</v>
      </c>
      <c r="R35" s="73">
        <v>235005.45042354899</v>
      </c>
      <c r="S35" s="73">
        <v>271575.88729968003</v>
      </c>
      <c r="T35" s="74">
        <v>310518.68041012698</v>
      </c>
      <c r="V35" s="67" t="s">
        <v>38</v>
      </c>
      <c r="W35" s="79">
        <f t="shared" si="3"/>
        <v>1986422</v>
      </c>
      <c r="X35" s="79">
        <f t="shared" si="4"/>
        <v>2442699</v>
      </c>
      <c r="Y35" s="79">
        <f t="shared" si="5"/>
        <v>2993485.3973323</v>
      </c>
      <c r="Z35" s="79">
        <f t="shared" si="6"/>
        <v>3395523.1918197568</v>
      </c>
      <c r="AA35" s="79">
        <f t="shared" si="7"/>
        <v>3782321.1808436019</v>
      </c>
      <c r="AB35" s="79">
        <f t="shared" si="10"/>
        <v>4008797.8398344107</v>
      </c>
      <c r="AC35" s="79">
        <f t="shared" si="8"/>
        <v>4308945.4786326699</v>
      </c>
      <c r="AD35" s="79">
        <f t="shared" si="9"/>
        <v>4864533.3465742925</v>
      </c>
    </row>
    <row r="36" spans="1:30" ht="19.5" thickBot="1">
      <c r="B36" s="29" t="s">
        <v>39</v>
      </c>
      <c r="C36" s="30">
        <v>2106157</v>
      </c>
      <c r="D36" s="30">
        <v>2601768</v>
      </c>
      <c r="E36" s="46">
        <v>3182948.7186596598</v>
      </c>
      <c r="F36" s="46">
        <v>3589007.28863035</v>
      </c>
      <c r="G36" s="47">
        <v>3955393.1921442901</v>
      </c>
      <c r="H36" s="47">
        <v>4246406.0329700001</v>
      </c>
      <c r="I36" s="47">
        <v>4597206.41032134</v>
      </c>
      <c r="J36" s="47">
        <v>5225199.1545841796</v>
      </c>
      <c r="L36" s="67" t="s">
        <v>39</v>
      </c>
      <c r="M36" s="79">
        <v>96805</v>
      </c>
      <c r="N36" s="79">
        <v>135581</v>
      </c>
      <c r="O36" s="30">
        <v>179284</v>
      </c>
      <c r="P36" s="75">
        <v>196490.58425074501</v>
      </c>
      <c r="Q36" s="70">
        <v>207767.832027859</v>
      </c>
      <c r="R36" s="73">
        <v>237023.867885791</v>
      </c>
      <c r="S36" s="73">
        <v>274204.75157668703</v>
      </c>
      <c r="T36" s="25"/>
      <c r="V36" s="67" t="s">
        <v>39</v>
      </c>
      <c r="W36" s="79">
        <f t="shared" si="3"/>
        <v>2009352</v>
      </c>
      <c r="X36" s="79">
        <f t="shared" si="4"/>
        <v>2466187</v>
      </c>
      <c r="Y36" s="79">
        <f t="shared" si="5"/>
        <v>3003664.7186596598</v>
      </c>
      <c r="Z36" s="79">
        <f t="shared" si="6"/>
        <v>3392516.7043796051</v>
      </c>
      <c r="AA36" s="79">
        <f t="shared" si="7"/>
        <v>3747625.360116431</v>
      </c>
      <c r="AB36" s="79">
        <f t="shared" si="10"/>
        <v>4009382.1650842093</v>
      </c>
      <c r="AC36" s="79">
        <f t="shared" si="8"/>
        <v>4323001.6587446528</v>
      </c>
      <c r="AD36" s="79"/>
    </row>
    <row r="37" spans="1:30" ht="19.5" thickBot="1">
      <c r="B37" s="29" t="s">
        <v>40</v>
      </c>
      <c r="C37" s="30">
        <v>2150957</v>
      </c>
      <c r="D37" s="30">
        <v>2647930</v>
      </c>
      <c r="E37" s="46">
        <v>3241040.18907909</v>
      </c>
      <c r="F37" s="46">
        <v>3627985.3369896798</v>
      </c>
      <c r="G37" s="47">
        <v>3983121.3824001499</v>
      </c>
      <c r="H37" s="47">
        <v>4314909.0730883302</v>
      </c>
      <c r="I37" s="47">
        <v>4645408.8132018503</v>
      </c>
      <c r="J37" s="47">
        <v>5218223.7381510399</v>
      </c>
      <c r="L37" s="67" t="s">
        <v>40</v>
      </c>
      <c r="M37" s="79">
        <v>99427</v>
      </c>
      <c r="N37" s="79">
        <v>140318</v>
      </c>
      <c r="O37" s="30">
        <v>180833</v>
      </c>
      <c r="P37" s="75">
        <v>198375.53816120702</v>
      </c>
      <c r="Q37" s="70">
        <v>209123.90511888699</v>
      </c>
      <c r="R37" s="73">
        <v>240380.745947085</v>
      </c>
      <c r="S37" s="73">
        <v>276507.41090365598</v>
      </c>
      <c r="T37" s="25"/>
      <c r="V37" s="67" t="s">
        <v>40</v>
      </c>
      <c r="W37" s="79">
        <f t="shared" si="3"/>
        <v>2051530</v>
      </c>
      <c r="X37" s="79">
        <f t="shared" si="4"/>
        <v>2507612</v>
      </c>
      <c r="Y37" s="79">
        <f t="shared" si="5"/>
        <v>3060207.18907909</v>
      </c>
      <c r="Z37" s="79">
        <f t="shared" si="6"/>
        <v>3429609.7988284728</v>
      </c>
      <c r="AA37" s="79">
        <f t="shared" si="7"/>
        <v>3773997.4772812631</v>
      </c>
      <c r="AB37" s="79">
        <f t="shared" si="10"/>
        <v>4074528.3271412454</v>
      </c>
      <c r="AC37" s="79">
        <f t="shared" si="8"/>
        <v>4368901.4022981944</v>
      </c>
      <c r="AD37" s="79"/>
    </row>
    <row r="38" spans="1:30" ht="19.5" thickBot="1">
      <c r="B38" s="29" t="s">
        <v>41</v>
      </c>
      <c r="C38" s="30">
        <v>2200094</v>
      </c>
      <c r="D38" s="30">
        <v>2725674</v>
      </c>
      <c r="E38" s="46">
        <v>3319841.9150279001</v>
      </c>
      <c r="F38" s="46">
        <v>3706500.5469901701</v>
      </c>
      <c r="G38" s="47">
        <v>4092104.0310830302</v>
      </c>
      <c r="H38" s="47">
        <v>4413414.4577983096</v>
      </c>
      <c r="I38" s="47">
        <v>4781958.8432318103</v>
      </c>
      <c r="J38" s="25"/>
      <c r="L38" s="67" t="s">
        <v>41</v>
      </c>
      <c r="M38" s="79">
        <v>102655</v>
      </c>
      <c r="N38" s="79">
        <v>147505</v>
      </c>
      <c r="O38" s="30">
        <v>184122</v>
      </c>
      <c r="P38" s="75">
        <v>199329.74921699299</v>
      </c>
      <c r="Q38" s="76">
        <v>212996.47107173203</v>
      </c>
      <c r="R38" s="73">
        <v>248007.228185235</v>
      </c>
      <c r="S38" s="73">
        <v>285694.59191317402</v>
      </c>
      <c r="T38" s="25"/>
      <c r="V38" s="67" t="s">
        <v>41</v>
      </c>
      <c r="W38" s="79">
        <f t="shared" si="3"/>
        <v>2097439</v>
      </c>
      <c r="X38" s="79">
        <f t="shared" si="4"/>
        <v>2578169</v>
      </c>
      <c r="Y38" s="79">
        <f t="shared" si="5"/>
        <v>3135719.9150279001</v>
      </c>
      <c r="Z38" s="79">
        <f t="shared" si="6"/>
        <v>3507170.7977731773</v>
      </c>
      <c r="AA38" s="79">
        <f t="shared" si="7"/>
        <v>3879107.5600112979</v>
      </c>
      <c r="AB38" s="79">
        <f t="shared" si="10"/>
        <v>4165407.2296130746</v>
      </c>
      <c r="AC38" s="79">
        <f t="shared" si="8"/>
        <v>4496264.2513186364</v>
      </c>
      <c r="AD38" s="79"/>
    </row>
    <row r="40" spans="1:30" ht="15.75">
      <c r="C40" s="27">
        <v>1961386</v>
      </c>
      <c r="L40" s="77" t="s">
        <v>46</v>
      </c>
      <c r="V40" s="77" t="s">
        <v>46</v>
      </c>
    </row>
    <row r="41" spans="1:30" ht="15.75">
      <c r="C41" s="27">
        <v>1984952</v>
      </c>
      <c r="D41" s="41"/>
    </row>
    <row r="42" spans="1:30">
      <c r="C42" s="27">
        <v>2044252</v>
      </c>
    </row>
    <row r="43" spans="1:30">
      <c r="C43" s="27">
        <v>2091924</v>
      </c>
    </row>
    <row r="44" spans="1:30">
      <c r="C44" s="27">
        <v>2119843</v>
      </c>
    </row>
    <row r="45" spans="1:30">
      <c r="C45" s="27">
        <v>2164910</v>
      </c>
    </row>
    <row r="46" spans="1:30">
      <c r="C46" s="27">
        <v>2216538</v>
      </c>
    </row>
  </sheetData>
  <mergeCells count="6">
    <mergeCell ref="B1:J4"/>
    <mergeCell ref="B22:J25"/>
    <mergeCell ref="L1:T4"/>
    <mergeCell ref="U1:AC4"/>
    <mergeCell ref="L24:T25"/>
    <mergeCell ref="V23:AD2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P89"/>
  <sheetViews>
    <sheetView topLeftCell="A71" zoomScale="85" zoomScaleNormal="85" workbookViewId="0">
      <selection activeCell="L88" sqref="L88"/>
    </sheetView>
  </sheetViews>
  <sheetFormatPr defaultRowHeight="15"/>
  <cols>
    <col min="5" max="6" width="10.85546875" customWidth="1"/>
    <col min="7" max="7" width="10.42578125" customWidth="1"/>
    <col min="8" max="8" width="10.28515625" customWidth="1"/>
    <col min="9" max="9" width="11" customWidth="1"/>
    <col min="10" max="10" width="10.42578125" customWidth="1"/>
    <col min="11" max="11" width="10.7109375" customWidth="1"/>
    <col min="12" max="12" width="10.85546875" customWidth="1"/>
    <col min="13" max="13" width="11.5703125" customWidth="1"/>
    <col min="14" max="14" width="10.7109375" customWidth="1"/>
    <col min="15" max="15" width="10.28515625" customWidth="1"/>
    <col min="16" max="16" width="12.7109375" customWidth="1"/>
  </cols>
  <sheetData>
    <row r="2" spans="2:16">
      <c r="B2" s="92" t="s">
        <v>13</v>
      </c>
      <c r="C2" s="93"/>
      <c r="D2" s="94"/>
      <c r="E2" s="89">
        <v>2014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2:16">
      <c r="B3" s="95"/>
      <c r="C3" s="96"/>
      <c r="D3" s="97"/>
      <c r="E3" s="9" t="s">
        <v>1</v>
      </c>
      <c r="F3" s="9" t="s">
        <v>2</v>
      </c>
      <c r="G3" s="9" t="s">
        <v>3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8</v>
      </c>
      <c r="M3" s="9" t="s">
        <v>9</v>
      </c>
      <c r="N3" s="9" t="s">
        <v>10</v>
      </c>
      <c r="O3" s="9" t="s">
        <v>11</v>
      </c>
      <c r="P3" s="9" t="s">
        <v>12</v>
      </c>
    </row>
    <row r="4" spans="2:16">
      <c r="B4" s="15"/>
      <c r="C4" s="98"/>
      <c r="D4" s="9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>
      <c r="B5" s="16">
        <v>1</v>
      </c>
      <c r="C5" s="85" t="s">
        <v>14</v>
      </c>
      <c r="D5" s="86"/>
      <c r="E5" s="11">
        <v>15748.681</v>
      </c>
      <c r="F5" s="11">
        <v>14955.15</v>
      </c>
      <c r="G5" s="11">
        <v>13854.084000000001</v>
      </c>
      <c r="H5" s="11">
        <v>13978.1</v>
      </c>
      <c r="I5" s="11">
        <v>16469.729812039001</v>
      </c>
      <c r="J5" s="11">
        <v>17252.964928612</v>
      </c>
      <c r="K5" s="12">
        <v>18005.155650589</v>
      </c>
      <c r="L5" s="12">
        <v>16760.911014959001</v>
      </c>
      <c r="M5" s="12">
        <v>17339.349192113001</v>
      </c>
      <c r="N5" s="12">
        <v>16267.195804776</v>
      </c>
      <c r="O5" s="12">
        <v>17003.623043560001</v>
      </c>
      <c r="P5" s="12">
        <v>18648.905470490001</v>
      </c>
    </row>
    <row r="6" spans="2:16">
      <c r="B6" s="16">
        <v>2</v>
      </c>
      <c r="C6" s="85" t="s">
        <v>15</v>
      </c>
      <c r="D6" s="86"/>
      <c r="E6" s="11">
        <v>55207.788999999997</v>
      </c>
      <c r="F6" s="11">
        <v>55654.008000000002</v>
      </c>
      <c r="G6" s="11">
        <v>55447.995999999999</v>
      </c>
      <c r="H6" s="11">
        <v>55801.156000000003</v>
      </c>
      <c r="I6" s="11">
        <v>55177.135256900001</v>
      </c>
      <c r="J6" s="11">
        <v>55174.308875898998</v>
      </c>
      <c r="K6" s="12">
        <v>56937.352435312998</v>
      </c>
      <c r="L6" s="12">
        <v>57092.671823732002</v>
      </c>
      <c r="M6" s="12">
        <v>57696.733525844997</v>
      </c>
      <c r="N6" s="12">
        <f>SUM(N7:N8)</f>
        <v>58811.041935774003</v>
      </c>
      <c r="O6" s="12">
        <f>SUM(O7:O8)</f>
        <v>59193.088919599999</v>
      </c>
      <c r="P6" s="12">
        <f>SUM(P7:P8)</f>
        <v>63581.045136278997</v>
      </c>
    </row>
    <row r="7" spans="2:16" ht="30">
      <c r="B7" s="16"/>
      <c r="C7" s="17" t="s">
        <v>16</v>
      </c>
      <c r="D7" s="17" t="s">
        <v>17</v>
      </c>
      <c r="E7" s="11">
        <v>10216.049000000001</v>
      </c>
      <c r="F7" s="11">
        <v>10641.241</v>
      </c>
      <c r="G7" s="11">
        <v>10621.171</v>
      </c>
      <c r="H7" s="11">
        <v>10728.147999999999</v>
      </c>
      <c r="I7" s="11">
        <v>10924.437105049999</v>
      </c>
      <c r="J7" s="11">
        <v>11037.196732207</v>
      </c>
      <c r="K7" s="12">
        <v>11334.382060084001</v>
      </c>
      <c r="L7" s="12">
        <v>10997.882831183</v>
      </c>
      <c r="M7" s="12">
        <v>11398.365762171999</v>
      </c>
      <c r="N7" s="12">
        <v>11684.811038925</v>
      </c>
      <c r="O7" s="12">
        <v>11485.212677527999</v>
      </c>
      <c r="P7" s="12">
        <v>12561.042496094</v>
      </c>
    </row>
    <row r="8" spans="2:16" ht="45">
      <c r="B8" s="16"/>
      <c r="C8" s="17" t="s">
        <v>18</v>
      </c>
      <c r="D8" s="17" t="s">
        <v>19</v>
      </c>
      <c r="E8" s="11">
        <v>44991.74</v>
      </c>
      <c r="F8" s="11">
        <v>45012.767</v>
      </c>
      <c r="G8" s="11">
        <v>44826.824999999997</v>
      </c>
      <c r="H8" s="11">
        <v>45073.008000000002</v>
      </c>
      <c r="I8" s="11">
        <v>44252.698151850003</v>
      </c>
      <c r="J8" s="11">
        <v>44137.112143692</v>
      </c>
      <c r="K8" s="12">
        <v>45602.970375229001</v>
      </c>
      <c r="L8" s="12">
        <v>46094.788992549002</v>
      </c>
      <c r="M8" s="12">
        <v>46298.367763672999</v>
      </c>
      <c r="N8" s="12">
        <v>47126.230896849003</v>
      </c>
      <c r="O8" s="12">
        <v>47707.876242072001</v>
      </c>
      <c r="P8" s="12">
        <v>51020.002640184997</v>
      </c>
    </row>
    <row r="9" spans="2:16">
      <c r="B9" s="16">
        <v>3</v>
      </c>
      <c r="C9" s="85" t="s">
        <v>20</v>
      </c>
      <c r="D9" s="85"/>
      <c r="E9" s="11">
        <v>106973.38799999999</v>
      </c>
      <c r="F9" s="11">
        <v>107544.42700000001</v>
      </c>
      <c r="G9" s="11">
        <v>111643.345</v>
      </c>
      <c r="H9" s="11">
        <v>115728.6</v>
      </c>
      <c r="I9" s="13">
        <v>119135.653727671</v>
      </c>
      <c r="J9" s="11">
        <v>119042.943508629</v>
      </c>
      <c r="K9" s="12">
        <v>119356.53117746599</v>
      </c>
      <c r="L9" s="12">
        <v>122105.66300502099</v>
      </c>
      <c r="M9" s="12">
        <v>122105.41479481899</v>
      </c>
      <c r="N9" s="12">
        <f>SUM(N10:N14)</f>
        <v>132043.19914688999</v>
      </c>
      <c r="O9" s="12">
        <f>SUM(O10:O14)</f>
        <v>133447.73330748701</v>
      </c>
      <c r="P9" s="12">
        <f>SUM(P10:P14)</f>
        <v>135628.53508856299</v>
      </c>
    </row>
    <row r="10" spans="2:16">
      <c r="B10" s="16"/>
      <c r="C10" s="17" t="s">
        <v>16</v>
      </c>
      <c r="D10" s="17" t="s">
        <v>21</v>
      </c>
      <c r="E10" s="11">
        <v>74880.471999999994</v>
      </c>
      <c r="F10" s="11">
        <v>74711.324999999997</v>
      </c>
      <c r="G10" s="11">
        <v>428</v>
      </c>
      <c r="H10" s="11">
        <v>81064.323999999993</v>
      </c>
      <c r="I10" s="13">
        <v>79762.074921948006</v>
      </c>
      <c r="J10" s="11">
        <v>77908.454656244998</v>
      </c>
      <c r="K10" s="12">
        <v>75508.136712806998</v>
      </c>
      <c r="L10" s="12">
        <v>78474.082091204007</v>
      </c>
      <c r="M10" s="12">
        <v>76016.795721868999</v>
      </c>
      <c r="N10" s="12">
        <v>82179.794178348006</v>
      </c>
      <c r="O10" s="12">
        <v>53153.819856228016</v>
      </c>
      <c r="P10" s="12">
        <v>59112.837086631982</v>
      </c>
    </row>
    <row r="11" spans="2:16">
      <c r="B11" s="16"/>
      <c r="C11" s="17" t="s">
        <v>18</v>
      </c>
      <c r="D11" s="17" t="s">
        <v>22</v>
      </c>
      <c r="E11" s="11">
        <v>18202.096000000001</v>
      </c>
      <c r="F11" s="11">
        <v>19417.876</v>
      </c>
      <c r="G11" s="11">
        <v>20252.370999999999</v>
      </c>
      <c r="H11" s="11">
        <v>20887.028999999999</v>
      </c>
      <c r="I11" s="11">
        <v>18004.951771988999</v>
      </c>
      <c r="J11" s="11">
        <v>17823.976963441</v>
      </c>
      <c r="K11" s="12">
        <v>20158.030246021</v>
      </c>
      <c r="L11" s="12">
        <v>20127.12898008</v>
      </c>
      <c r="M11" s="12">
        <v>20960.230486639</v>
      </c>
      <c r="N11" s="12">
        <v>22346.852313143001</v>
      </c>
      <c r="O11" s="12">
        <v>27808.662977715001</v>
      </c>
      <c r="P11" s="12">
        <v>26492.112323834001</v>
      </c>
    </row>
    <row r="12" spans="2:16">
      <c r="B12" s="16"/>
      <c r="C12" s="17" t="s">
        <v>23</v>
      </c>
      <c r="D12" s="17" t="s">
        <v>24</v>
      </c>
      <c r="E12" s="11">
        <v>6600.8879999999999</v>
      </c>
      <c r="F12" s="11">
        <v>5794.2439999999997</v>
      </c>
      <c r="G12" s="11">
        <v>5750.7349999999997</v>
      </c>
      <c r="H12" s="11">
        <v>4845.2340000000004</v>
      </c>
      <c r="I12" s="11">
        <v>8278.0195614610002</v>
      </c>
      <c r="J12" s="11">
        <v>10217.820154008001</v>
      </c>
      <c r="K12" s="12">
        <v>9987.6096804909994</v>
      </c>
      <c r="L12" s="12">
        <v>10594.261288592999</v>
      </c>
      <c r="M12" s="12">
        <v>11276.711363619999</v>
      </c>
      <c r="N12" s="12">
        <v>14321.441744426</v>
      </c>
      <c r="O12" s="12">
        <v>21406.040753002999</v>
      </c>
      <c r="P12" s="12">
        <v>19323.515884525001</v>
      </c>
    </row>
    <row r="13" spans="2:16" ht="30">
      <c r="B13" s="16"/>
      <c r="C13" s="17" t="s">
        <v>25</v>
      </c>
      <c r="D13" s="17" t="s">
        <v>26</v>
      </c>
      <c r="E13" s="11">
        <v>7284.5360000000001</v>
      </c>
      <c r="F13" s="11">
        <v>7614.8180000000002</v>
      </c>
      <c r="G13" s="11">
        <v>10228.382</v>
      </c>
      <c r="H13" s="11">
        <v>8926.5570000000007</v>
      </c>
      <c r="I13" s="11">
        <v>0.38600000000000001</v>
      </c>
      <c r="J13" s="11">
        <v>3.5999999999999997E-2</v>
      </c>
      <c r="K13" s="12">
        <v>0.26100000000000001</v>
      </c>
      <c r="L13" s="12">
        <v>0.1</v>
      </c>
      <c r="M13" s="12">
        <v>0.1</v>
      </c>
      <c r="N13" s="12">
        <v>3.2</v>
      </c>
      <c r="O13" s="12">
        <v>0.1</v>
      </c>
      <c r="P13" s="12">
        <v>0.1</v>
      </c>
    </row>
    <row r="14" spans="2:16" ht="30">
      <c r="B14" s="16"/>
      <c r="C14" s="18" t="s">
        <v>27</v>
      </c>
      <c r="D14" s="18" t="s">
        <v>28</v>
      </c>
      <c r="E14" s="14">
        <v>5.3959999999999999</v>
      </c>
      <c r="F14" s="14">
        <v>6.1639999999999997</v>
      </c>
      <c r="G14" s="14">
        <v>5.4459999999999997</v>
      </c>
      <c r="H14" s="14">
        <v>5.4560000000000004</v>
      </c>
      <c r="I14" s="14">
        <v>13090.221472273</v>
      </c>
      <c r="J14" s="14">
        <v>13135.968829830001</v>
      </c>
      <c r="K14" s="12">
        <v>13702.493538147</v>
      </c>
      <c r="L14" s="12">
        <v>12910.090645144001</v>
      </c>
      <c r="M14" s="12">
        <v>13851.577222690999</v>
      </c>
      <c r="N14" s="12">
        <v>13191.910910973</v>
      </c>
      <c r="O14" s="12">
        <v>31079.109720541001</v>
      </c>
      <c r="P14" s="12">
        <v>30699.969793572</v>
      </c>
    </row>
    <row r="15" spans="2:16" ht="15.75" thickBot="1">
      <c r="B15" s="19"/>
      <c r="C15" s="87" t="s">
        <v>29</v>
      </c>
      <c r="D15" s="88"/>
      <c r="E15" s="7">
        <v>177929.85800000001</v>
      </c>
      <c r="F15" s="7">
        <f>F5+F6+F9</f>
        <v>178153.58500000002</v>
      </c>
      <c r="G15" s="7">
        <f>G5+G6+G9</f>
        <v>180945.42499999999</v>
      </c>
      <c r="H15" s="7">
        <v>185507.85600000003</v>
      </c>
      <c r="I15" s="7">
        <f t="shared" ref="I15:P15" si="0">I5+I6+I9</f>
        <v>190782.51879661001</v>
      </c>
      <c r="J15" s="7">
        <f t="shared" si="0"/>
        <v>191470.21731313999</v>
      </c>
      <c r="K15" s="7">
        <f t="shared" si="0"/>
        <v>194299.039263368</v>
      </c>
      <c r="L15" s="7">
        <f t="shared" si="0"/>
        <v>195959.24584371201</v>
      </c>
      <c r="M15" s="7">
        <f t="shared" si="0"/>
        <v>197141.49751277699</v>
      </c>
      <c r="N15" s="7">
        <f t="shared" si="0"/>
        <v>207121.43688743998</v>
      </c>
      <c r="O15" s="8">
        <f t="shared" si="0"/>
        <v>209644.445270647</v>
      </c>
      <c r="P15" s="8">
        <f t="shared" si="0"/>
        <v>217858.485695332</v>
      </c>
    </row>
    <row r="28" spans="16:16">
      <c r="P28" s="24"/>
    </row>
    <row r="73" spans="3:11">
      <c r="C73" t="s">
        <v>44</v>
      </c>
    </row>
    <row r="77" spans="3:11">
      <c r="D77">
        <v>2011</v>
      </c>
      <c r="E77">
        <v>2012</v>
      </c>
      <c r="F77">
        <v>2013</v>
      </c>
      <c r="G77">
        <v>2014</v>
      </c>
      <c r="H77">
        <v>2015</v>
      </c>
      <c r="I77">
        <v>2016</v>
      </c>
      <c r="J77">
        <v>2017</v>
      </c>
      <c r="K77">
        <v>2018</v>
      </c>
    </row>
    <row r="78" spans="3:11">
      <c r="D78">
        <v>2226242</v>
      </c>
      <c r="E78">
        <v>2654053</v>
      </c>
      <c r="F78">
        <v>3056275.0327835698</v>
      </c>
      <c r="G78">
        <v>3416766.8216943601</v>
      </c>
      <c r="H78">
        <v>3895596.749862744</v>
      </c>
      <c r="I78">
        <v>4155930.3033379721</v>
      </c>
      <c r="J78">
        <v>4547621.6689266367</v>
      </c>
      <c r="K78">
        <v>4893601.6550334375</v>
      </c>
    </row>
    <row r="79" spans="3:11">
      <c r="D79">
        <v>2212759</v>
      </c>
      <c r="E79">
        <v>2649299</v>
      </c>
      <c r="F79">
        <v>3056546.6825658102</v>
      </c>
      <c r="G79">
        <v>3425465.5256396402</v>
      </c>
      <c r="H79">
        <v>3941150.3491199301</v>
      </c>
      <c r="I79">
        <v>4205695.2349758707</v>
      </c>
      <c r="J79">
        <v>4565336.0524278032</v>
      </c>
      <c r="K79">
        <v>4923357.785345153</v>
      </c>
    </row>
    <row r="80" spans="3:11">
      <c r="D80">
        <v>2271706</v>
      </c>
      <c r="E80">
        <v>2706336</v>
      </c>
      <c r="F80">
        <v>3086172.3794728401</v>
      </c>
      <c r="G80">
        <v>3437118.85217987</v>
      </c>
      <c r="H80">
        <v>3985589.030046436</v>
      </c>
      <c r="I80">
        <v>4236298.1699927421</v>
      </c>
      <c r="J80">
        <v>4630487.4635834089</v>
      </c>
      <c r="K80">
        <v>4953189.1940253638</v>
      </c>
    </row>
    <row r="81" spans="4:11">
      <c r="D81">
        <v>2260646</v>
      </c>
      <c r="E81">
        <v>2727343</v>
      </c>
      <c r="F81">
        <v>3140831.4446688099</v>
      </c>
      <c r="G81">
        <v>3509256.7798045501</v>
      </c>
      <c r="H81">
        <v>4003652.113250243</v>
      </c>
      <c r="I81">
        <v>4244601.024632928</v>
      </c>
      <c r="J81">
        <v>4628564.92062678</v>
      </c>
      <c r="K81">
        <v>4977025.7755274409</v>
      </c>
    </row>
    <row r="82" spans="4:11">
      <c r="D82">
        <v>2314318</v>
      </c>
      <c r="E82">
        <v>2793751</v>
      </c>
      <c r="F82">
        <v>3185801.9639848298</v>
      </c>
      <c r="G82">
        <v>3572691.21411411</v>
      </c>
      <c r="H82">
        <v>4016810.587913793</v>
      </c>
      <c r="I82">
        <v>4270085.8174914373</v>
      </c>
      <c r="J82">
        <v>4716849.4760051873</v>
      </c>
      <c r="K82">
        <v>4996827.502708015</v>
      </c>
    </row>
    <row r="83" spans="4:11">
      <c r="D83">
        <v>2350986</v>
      </c>
      <c r="E83">
        <v>2836554</v>
      </c>
      <c r="F83">
        <v>3210305.8296888401</v>
      </c>
      <c r="G83">
        <v>3643032.5756029501</v>
      </c>
      <c r="H83">
        <v>4106271.7982107038</v>
      </c>
      <c r="I83">
        <v>4333334.4236408584</v>
      </c>
      <c r="J83">
        <v>4743974.8601366086</v>
      </c>
      <c r="K83">
        <v>5057600.8996590599</v>
      </c>
    </row>
    <row r="84" spans="4:11">
      <c r="D84">
        <v>2374297</v>
      </c>
      <c r="E84">
        <v>2840399</v>
      </c>
      <c r="F84">
        <v>3226473.6681152401</v>
      </c>
      <c r="G84">
        <v>3592753.27748626</v>
      </c>
      <c r="H84">
        <v>4112739.9306686744</v>
      </c>
      <c r="I84">
        <v>4342196.5870927451</v>
      </c>
      <c r="J84">
        <v>4725047.440646803</v>
      </c>
      <c r="K84">
        <v>5040123.5166828763</v>
      </c>
    </row>
    <row r="85" spans="4:11">
      <c r="D85">
        <v>2367877</v>
      </c>
      <c r="E85">
        <v>2860377</v>
      </c>
      <c r="F85">
        <v>3269985.1787615698</v>
      </c>
      <c r="G85">
        <v>3659926.5526688402</v>
      </c>
      <c r="H85">
        <v>4150214.9820338967</v>
      </c>
      <c r="I85">
        <v>4365287.0883553214</v>
      </c>
      <c r="J85">
        <v>4743547.1556582954</v>
      </c>
      <c r="K85">
        <v>5061239.185343381</v>
      </c>
    </row>
    <row r="86" spans="4:11">
      <c r="D86">
        <v>2447106</v>
      </c>
      <c r="E86">
        <v>2922278</v>
      </c>
      <c r="F86">
        <v>3354486.98530155</v>
      </c>
      <c r="G86">
        <v>3798662.0370413</v>
      </c>
      <c r="H86">
        <v>4244502.2338516684</v>
      </c>
      <c r="I86">
        <v>4341057.0932777021</v>
      </c>
      <c r="J86">
        <v>4824317.372010733</v>
      </c>
      <c r="K86">
        <v>5127046.5633469587</v>
      </c>
    </row>
    <row r="87" spans="4:11">
      <c r="D87">
        <v>2485478</v>
      </c>
      <c r="E87">
        <v>2936151</v>
      </c>
      <c r="F87">
        <v>3346872.4347656802</v>
      </c>
      <c r="G87">
        <v>3804247.2771634301</v>
      </c>
      <c r="H87">
        <v>4150926.0558807217</v>
      </c>
      <c r="I87">
        <v>4387980.0785502465</v>
      </c>
      <c r="J87">
        <v>4843182.1230867645</v>
      </c>
    </row>
    <row r="88" spans="4:11">
      <c r="D88">
        <v>2539409</v>
      </c>
      <c r="E88">
        <v>2991847</v>
      </c>
      <c r="F88">
        <v>3387070.3653061599</v>
      </c>
      <c r="G88">
        <v>3845035.8615381802</v>
      </c>
      <c r="H88">
        <v>4146384.1130688884</v>
      </c>
      <c r="I88">
        <v>4463496.9532923242</v>
      </c>
      <c r="J88">
        <v>4876770.4200512003</v>
      </c>
    </row>
    <row r="89" spans="4:11">
      <c r="D89">
        <v>2669497</v>
      </c>
      <c r="E89">
        <v>3077686</v>
      </c>
      <c r="F89">
        <v>3480433.5841204799</v>
      </c>
      <c r="G89">
        <v>3896561.8913920498</v>
      </c>
      <c r="H89">
        <v>4181881.0511740418</v>
      </c>
      <c r="I89">
        <v>4557423.607197213</v>
      </c>
      <c r="J89">
        <v>4954489.31319582</v>
      </c>
      <c r="K89">
        <v>0</v>
      </c>
    </row>
  </sheetData>
  <mergeCells count="7">
    <mergeCell ref="C6:D6"/>
    <mergeCell ref="C9:D9"/>
    <mergeCell ref="C15:D15"/>
    <mergeCell ref="E2:P2"/>
    <mergeCell ref="B2:D3"/>
    <mergeCell ref="C4:D4"/>
    <mergeCell ref="C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3"/>
  <sheetViews>
    <sheetView topLeftCell="A10" workbookViewId="0">
      <selection activeCell="C17" sqref="C17:D17"/>
    </sheetView>
  </sheetViews>
  <sheetFormatPr defaultRowHeight="15"/>
  <sheetData>
    <row r="1" spans="1:21" ht="15.75" thickBot="1">
      <c r="N1" s="20"/>
    </row>
    <row r="2" spans="1:21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21"/>
      <c r="L2" s="21"/>
      <c r="N2" s="20"/>
    </row>
    <row r="3" spans="1:21" ht="15.75" thickBot="1">
      <c r="N3" s="20"/>
    </row>
    <row r="4" spans="1:21" ht="15.75" thickBot="1">
      <c r="A4" s="7"/>
      <c r="B4" s="7"/>
      <c r="C4" s="7"/>
      <c r="D4" s="7"/>
      <c r="E4" s="7"/>
      <c r="F4" s="8"/>
      <c r="G4" s="8"/>
    </row>
    <row r="13" spans="1:21">
      <c r="A13" s="22"/>
      <c r="B13" s="22"/>
      <c r="C13" s="22"/>
      <c r="D13" s="22"/>
      <c r="E13" s="22"/>
      <c r="F13" s="22"/>
      <c r="G13" s="23"/>
      <c r="J13" s="89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1"/>
    </row>
    <row r="14" spans="1:21">
      <c r="A14" s="9"/>
      <c r="B14" s="9"/>
      <c r="C14" s="9"/>
      <c r="D14" s="9"/>
      <c r="E14" s="9"/>
      <c r="F14" s="9"/>
      <c r="G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A15" s="10"/>
      <c r="B15" s="10"/>
      <c r="C15" s="10"/>
      <c r="D15" s="10"/>
      <c r="E15" s="10"/>
      <c r="F15" s="10"/>
      <c r="G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>
      <c r="J16" s="11"/>
      <c r="K16" s="11"/>
      <c r="L16" s="11"/>
      <c r="M16" s="11"/>
      <c r="N16" s="11"/>
      <c r="O16" s="11"/>
      <c r="P16" s="12"/>
      <c r="Q16" s="12"/>
      <c r="R16" s="12"/>
      <c r="S16" s="12"/>
      <c r="T16" s="12"/>
      <c r="U16" s="12"/>
    </row>
    <row r="17" spans="5:21">
      <c r="J17" s="11"/>
      <c r="K17" s="11"/>
      <c r="L17" s="11"/>
      <c r="M17" s="11"/>
      <c r="N17" s="11"/>
      <c r="O17" s="11"/>
      <c r="P17" s="12"/>
      <c r="Q17" s="12"/>
      <c r="R17" s="12"/>
      <c r="S17" s="12"/>
      <c r="T17" s="12"/>
      <c r="U17" s="12"/>
    </row>
    <row r="18" spans="5:21">
      <c r="J18" s="11"/>
      <c r="K18" s="11"/>
      <c r="L18" s="11"/>
      <c r="M18" s="11"/>
      <c r="N18" s="11"/>
      <c r="O18" s="11"/>
      <c r="P18" s="12"/>
      <c r="Q18" s="12"/>
      <c r="R18" s="12"/>
      <c r="S18" s="12"/>
      <c r="T18" s="12"/>
      <c r="U18" s="12"/>
    </row>
    <row r="19" spans="5:21">
      <c r="J19" s="11"/>
      <c r="K19" s="11"/>
      <c r="L19" s="11"/>
      <c r="M19" s="11"/>
      <c r="N19" s="11"/>
      <c r="O19" s="11"/>
      <c r="P19" s="12"/>
      <c r="Q19" s="12"/>
      <c r="R19" s="12"/>
      <c r="S19" s="12"/>
      <c r="T19" s="12"/>
      <c r="U19" s="12"/>
    </row>
    <row r="20" spans="5:21">
      <c r="J20" s="11"/>
      <c r="K20" s="11"/>
      <c r="L20" s="11"/>
      <c r="M20" s="11"/>
      <c r="N20" s="13"/>
      <c r="O20" s="11"/>
      <c r="P20" s="12"/>
      <c r="Q20" s="12"/>
      <c r="R20" s="12"/>
      <c r="S20" s="12"/>
      <c r="T20" s="12"/>
      <c r="U20" s="12"/>
    </row>
    <row r="21" spans="5:21">
      <c r="J21" s="11"/>
      <c r="K21" s="11"/>
      <c r="L21" s="11"/>
      <c r="M21" s="11"/>
      <c r="N21" s="13"/>
      <c r="O21" s="11"/>
      <c r="P21" s="12"/>
      <c r="Q21" s="12"/>
      <c r="R21" s="12"/>
      <c r="S21" s="12"/>
      <c r="T21" s="12"/>
      <c r="U21" s="12"/>
    </row>
    <row r="22" spans="5:21">
      <c r="J22" s="11"/>
      <c r="K22" s="11"/>
      <c r="L22" s="11"/>
      <c r="M22" s="11"/>
      <c r="N22" s="11"/>
      <c r="O22" s="11"/>
      <c r="P22" s="12"/>
      <c r="Q22" s="12"/>
      <c r="R22" s="12"/>
      <c r="S22" s="12"/>
      <c r="T22" s="12"/>
      <c r="U22" s="12"/>
    </row>
    <row r="23" spans="5:21">
      <c r="J23" s="11"/>
      <c r="K23" s="11"/>
      <c r="L23" s="11"/>
      <c r="M23" s="11"/>
      <c r="N23" s="11"/>
      <c r="O23" s="11"/>
      <c r="P23" s="12"/>
      <c r="Q23" s="12"/>
      <c r="R23" s="12"/>
      <c r="S23" s="12"/>
      <c r="T23" s="12"/>
      <c r="U23" s="12"/>
    </row>
    <row r="24" spans="5:21">
      <c r="J24" s="11"/>
      <c r="K24" s="11"/>
      <c r="L24" s="11"/>
      <c r="M24" s="11"/>
      <c r="N24" s="11"/>
      <c r="O24" s="11"/>
      <c r="P24" s="12"/>
      <c r="Q24" s="12"/>
      <c r="R24" s="12"/>
      <c r="S24" s="12"/>
      <c r="T24" s="12"/>
      <c r="U24" s="12"/>
    </row>
    <row r="25" spans="5:21">
      <c r="J25" s="14"/>
      <c r="K25" s="14"/>
      <c r="L25" s="14"/>
      <c r="M25" s="14"/>
      <c r="N25" s="14"/>
      <c r="O25" s="14"/>
      <c r="P25" s="12"/>
      <c r="Q25" s="12"/>
      <c r="R25" s="12"/>
      <c r="S25" s="12"/>
      <c r="T25" s="12"/>
      <c r="U25" s="12"/>
    </row>
    <row r="26" spans="5:21" ht="15.75" thickBot="1">
      <c r="J26" s="7"/>
      <c r="K26" s="7"/>
      <c r="L26" s="7"/>
      <c r="M26" s="7"/>
      <c r="N26" s="7"/>
      <c r="O26" s="7"/>
      <c r="P26" s="7"/>
      <c r="Q26" s="7"/>
      <c r="R26" s="7"/>
      <c r="S26" s="7"/>
      <c r="T26" s="8"/>
      <c r="U26" s="8"/>
    </row>
    <row r="27" spans="5:21">
      <c r="E27" s="1"/>
      <c r="F27" s="2"/>
      <c r="G27" s="3"/>
    </row>
    <row r="28" spans="5:21">
      <c r="E28" s="4"/>
      <c r="F28" s="5"/>
      <c r="G28" s="6"/>
    </row>
    <row r="29" spans="5:21">
      <c r="E29" s="1"/>
      <c r="F29" s="2"/>
      <c r="G29" s="3"/>
    </row>
    <row r="30" spans="5:21">
      <c r="E30" s="4"/>
      <c r="F30" s="5"/>
      <c r="G30" s="6"/>
    </row>
    <row r="31" spans="5:21">
      <c r="E31" s="1"/>
      <c r="F31" s="2"/>
      <c r="G31" s="3"/>
    </row>
    <row r="32" spans="5:21">
      <c r="E32" s="4"/>
      <c r="F32" s="5"/>
      <c r="G32" s="6"/>
    </row>
    <row r="33" spans="5:7">
      <c r="E33" s="1"/>
      <c r="F33" s="2"/>
      <c r="G33" s="3"/>
    </row>
  </sheetData>
  <mergeCells count="1">
    <mergeCell ref="J13:U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2019-02-23T17:12:29Z</dcterms:modified>
</cp:coreProperties>
</file>